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910" windowWidth="15450" windowHeight="2925" tabRatio="644" activeTab="0"/>
  </bookViews>
  <sheets>
    <sheet name="ПФ-2010" sheetId="1" r:id="rId1"/>
    <sheet name="Вспомогательный" sheetId="2" state="hidden" r:id="rId2"/>
  </sheets>
  <externalReferences>
    <externalReference r:id="rId5"/>
  </externalReferences>
  <definedNames>
    <definedName name="_ftnref1" localSheetId="0">'ПФ-2010'!#REF!</definedName>
    <definedName name="_ftnref2" localSheetId="0">'ПФ-2010'!#REF!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 localSheetId="1">'Вспомогательный'!$A$1:$A$81</definedName>
    <definedName name="RF">#REF!</definedName>
    <definedName name="year">'Вспомогательный'!$E$36:$E$38</definedName>
    <definedName name="ZadGd" localSheetId="1">'[1]Вспомогательный'!$F$3:$F$4</definedName>
    <definedName name="ZadGd">#REF!</definedName>
    <definedName name="Годы">#REF!</definedName>
    <definedName name="_xlnm.Print_Titles" localSheetId="0">'ПФ-2010'!$9:$9</definedName>
    <definedName name="_xlnm.Print_Area" localSheetId="0">'ПФ-2010'!$A$1:$G$168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<sst xmlns="http://schemas.openxmlformats.org/spreadsheetml/2006/main" count="846" uniqueCount="506">
  <si>
    <t>Окончательные данные будут представлены ФМБА России после  01.04.2011 г. по завершению сбора и анализа отчетных данных ФГУ «Российский научно-исследовательский институт гематологии и трансфузиологии» ФМБА России.</t>
  </si>
  <si>
    <t>Плановое значение (бюджетная роспись) на отчетную дату - 5 258 790,000 тыс.руб. Изменено в соответствии с пунктом 3 статьи 217 БК и приказом Минфина России от 01.12.2009 № 125н. в связи с образованием экономии и недопущению остатков бюджетных средств в 2010 году.</t>
  </si>
  <si>
    <t xml:space="preserve">Плановое значение (бюджетная роспись) на отчетную дату - 37 178 816 тыс. руб. В соответствии с распоряжением Правительства Российской Федерации от 22 сентября 2010 года № 1554-р выделено дополнительное финансирование 1 млрд.руб. </t>
  </si>
  <si>
    <t>ГОУ ВПО 1-й ММУ им. И.М. Сеченова введено постановлением Правительства РФ от 02.09.2010 № 658</t>
  </si>
  <si>
    <t xml:space="preserve">Плановое значение (бюджетная роспись) на отчетную дату -  
3 369 000,0 тыс. руб. Изменено в соответствии с пунктом 3 статьи 217 БК и приказом Минфина России от 01.12.2009 № 125н в связи с дополнительной потребностью в противотуберкулезных препаратах за счет сложившейся экономии по внедрению современных методов диагностики, лечения и реабилитации больных туберкулезом. </t>
  </si>
  <si>
    <t xml:space="preserve">Плановое значение (бюджетная роспись) на отчетную дату - 568 700,0 тыс. руб. Изменено в соответствии с пунктом 3 статьи 217 БК и приказом Минфина России от 01.12.2009 № 125н. в связи со сложившейся экономии по внедрению современных методов диагностики, лечения и реабилитации больных туберкулезом и дополнительной потребностью в противотуберкулезных препаратах. </t>
  </si>
  <si>
    <t>Повышение доступности и качества оказываемой населению Российской Федерации высокотехнологичной медицинской помощи - плановое значение на отчетную дату - 
58 673 467,900 тыс.руб.</t>
  </si>
  <si>
    <t xml:space="preserve">   Плановое значение (бюджетная роспись) на отчетную дату  - 21 444 651,900 тыс.руб.
   В графах 4,6 и 7 информация представлена с учетом данных по завершению строительства комплекса зданий и сооружений федерального государственного учреждения "Федеральный научно-клинический центр детской гематологии, онкологии и иммунологии" г.Москва. В графе 6 плановое значение указано без учета плановых показателей на завершение строительства ФГУ "Федеральный научно-клинический центр детской гематологии, онкологии и иммунологии". В соответствии с постановлением Правительства Российской Федерации от 18.12.2010 г. № 1057 плановое значение на отчетную дату составило 3 430 000,0 тыс.рублей. В графе 7 - финансирование указано с учетом средств, перечисленных из федерального бюджета Федеральному научно-клиническому центру детской гематологии, онкологии и иммунологии" в размере 3 430 000 тыс.рублей. 
  </t>
  </si>
  <si>
    <t xml:space="preserve">Плановое значение (бюджетная роспись) на отчетную дату -33 178 816 тыс. руб. В соответствии с распоряжением Правительства Российской Федерации от 22 сентября 2010 года № 1554-р выделено дополнительное финансирование 1 млрд.руб. </t>
  </si>
  <si>
    <t xml:space="preserve">Обследование населения с целью выявления инфицированных вирусами иммунодефицита человека и гепатитов В и С, а также лечение больных ВИЧ-инфекцией, гепатитами В и С - 
13 313 500,000 тыс.руб.Плановое значение (бюджетная роспись) изменено в соответствии с пунктом 3 статьи 217 БК и приказом Минфина России от 01.12.2009 № 125н в связи с образованием экономии и недопущению остатков бюджетных средств в 2010 году. </t>
  </si>
  <si>
    <t>В графе 6 информация указана без учета остатков межбюджетных трансфертов в сумме 919 257,3 тыс. рублей, полученных из бюджета Фонда обязательного медицинского страхования, образовавшихся на 01.01.2010 г. в бюджете Фонда социального страхования Российской Федерации в результате неполного использования в 2009 году бюджетных ассигнований и учтенных в сводной бюджетной росписи бюджета Фонда социального страхования Российской Федерации на 2010 год сверх сумм, установленных пунктом 1 части 1 статьи 1 Федерального закона от 28.11.2009 № 292-ФЗ "О бюджете Фонда социального страхования Российской Федерации на 2010 год и на плановый период 2011 и 2012 годов" (часть 3 статьи 9 указанного Федерального закона). В том числе 919 203,0 тыс. рублей (перечислено в январе 2010 г. в региональные отделения Фонда для оплаты талонов родовых сертификатов за декабрь 2009 г.)</t>
  </si>
  <si>
    <t>В графе 6 данные указаны без учета изменений объема бюджетных ассигнований федерального бюджета на строительство перинатальных центров в соответствии с внесенными изменениями (от 12.11.2010 N 1986-р) в распоряжение Правительства Российской Федерации от 4 декабря 2007 г. № 1734-р, плановое значение на отчетную дату - 5 640 000,000 тыс. рублей.</t>
  </si>
  <si>
    <t>В графе 6  информация указана без учета остатков средств бюджета Федерального фонда обязательного медицинского страхования.  Остатки средств бюджета ФФОМС   по состоянию на 1  января 2010 года, образовавшиеся в связи с неполным использованием бюджетных ассигнований,  утвержденных Федеральным законом от 25 ноября 2008 года № 215-ФЗ "О бюджете Федерального фонда обязательного медицинского страхования на 2009 год и на плановый период 2010 и 2011 годов", предусмотренные на проведение диспансеризации пребывающих в стационарных учреждениях детей-сирот и детей, находящихся в трудной жизненной ситуации составили 102 756,3 тыс.рублей.  В соответствии с внесением изменений в сводную бюджетную роспись бюджета ФФОМС плановое значение на 2010 год на 01.01.2010 г. составляет 836 756,3 тыс.руб.</t>
  </si>
  <si>
    <t xml:space="preserve"> Минздравсоцразвития России в соответствии с распоряжением Правительства Российской Федерации от 17 марта 2010 года № 332-р и приказом Минздравсоцразвития России от 17.05.2010г. № 355н «Об утверждении Правил предоставления в 2010 году из федерального бюджета субсидии Государственной корпорации по содействию разработке, производству и экспорту высокотехнологичной промышленной продукции  «Ростехнологии» в виде имущественного взноса Российской Федерации в эту государственную корпорацию для осуществления  мероприятий, связанных  с завершением строительства и ввода в эксплуатацию  федеральных центров высоких  медицинских технологий» 28  июня  2010 г. перечислена 1 часть субсидии ГК «Ростехнологии» в размере 4 294 077,3 тыс. рублей на завершение строительства  и ввода  в эксплуатацию федеральных центров высоких медицинских  технологий, в том числе для проведения  аудиторской проверки и  оценки объектов незавершенного строительства. 30 декабря 2010 г. в соответствии с распоряжением Правительства Российской Федерации от 27 декабря № 2388-р и приказом Минздравсоцразвития России от 28 декабря № 1220н перечислена 
2 часть субсидии в ГК "Ростехнологии" в размере 13 720 574,6 тыс. рублей.</t>
  </si>
  <si>
    <t>В том числе, на закупку оборудования в целях оснащения детских центров здоровья.</t>
  </si>
  <si>
    <t>1.4.
1.8.
1.20.
1.21.
1.28.
1.29.
1.30.</t>
  </si>
  <si>
    <t>* - данные социологических опросов, проводимых ФСО России
** - финансирование предусмотрено в рамках субсидии из федерального бюджета Общероссийской общественной организации "Российский Красный Крест" (постановление Правительства Российской Федерации от 23 декабря 2009 г. № 1079) на осуществление мероприятий, направленных на предупреждение распространения ВИЧ-инфекции. 
*** - с учетом строительства "Федерального научно-клинического центра детской гематологии, онкологии и иммунологии" г.Москва
**** -В соответствии с Федеральным законом  от 25 ноября 2008 года № 215-ФЗ "О бюджете Федерального фонда обязательного медицинского страхования на 2009 год и на плановый период 2010 и 2011 годов" и с учетом остатков средств бюджета ФФОМС по состоянию на 01.01.2010 г., образовавшихся в связи с неполным использованием бюджетных ассигнований,  изменений в бюджетной росписи Минздравсоцразвития России в соответствии с пунктом 3 статьи 217 БК и приказом Минфина России от 01.12.2009 № 125н, в соответствии с постановлением Правительства Российской Федерации от 18.12.2010 г. № 1057, с распоряжением Правительства Российской Федерации  от 27 декабря № 2388-р, с распоряжением Правительства Российской Федерации от 22 сентября 2010 года  № 1554-р, с учетом 
остатков межбюджетных трансфертов,  образовавшихся на 01.01.2010 г. в бюджете Фонда социального страхования Российской Федерации в результате неполного использования
 в 2009 году бюджетных ассигнований и учтенных в сводной бюджетной росписи бюджета Фонда социального страхования Российской Федерации на 2010 год сверх сумм, установленных пунктом 1
 части 1 статьи 1 Федерального закона от 28.11.2009 № 292-ФЗ "О бюджете Фонда социального страхования Российской Федерации на 2010 год и на плановый период 2011 и 2012 годов" (часть 3 статьи 
9 указанного Федерального закона),  уточненный плановый объем финансового обеспечения мероприятий приоритетного национального проекта в сфере здравоохранения в 2010 году
 составил - 160 240 826,80 тыс. рублей.</t>
  </si>
  <si>
    <t>*</t>
  </si>
  <si>
    <t>ИТОГО:****</t>
  </si>
  <si>
    <t>3.4.1.
гр.6.</t>
  </si>
  <si>
    <t>3.4.2.
3.4.2.1.
гр.6</t>
  </si>
  <si>
    <t>4.4.
гр.6</t>
  </si>
  <si>
    <t>1.32, 1.34</t>
  </si>
  <si>
    <t>4.5.1.
гр.5</t>
  </si>
  <si>
    <t>4.5.2.
гр.5</t>
  </si>
  <si>
    <t>Республика Татарстан и Костромская область введены постановлением Правительства РФ от 02.09.2010 № 658</t>
  </si>
  <si>
    <t>5.5. 
графа 6</t>
  </si>
  <si>
    <t>5.5
гр.7</t>
  </si>
  <si>
    <t xml:space="preserve">                  (отчетная дата)</t>
  </si>
  <si>
    <t>Доля граждан, удовлетворенных доступностью высокотехнологичной медицинской помощи  *</t>
  </si>
  <si>
    <t>Коэффициент совместительства в учреждениях здравоохранения, оказывающих первичную медико-санитарную помощь</t>
  </si>
  <si>
    <t>Срок ожидания диагностических исследований в поликлинике</t>
  </si>
  <si>
    <t>дней</t>
  </si>
  <si>
    <t>Направление «Формирование здорового образа жизни»</t>
  </si>
  <si>
    <t>Направление «Развитие первичной медико-санитарной помощи и совершенствование профилактики заболеваний»</t>
  </si>
  <si>
    <t>3.1.1.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</si>
  <si>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 (включая ФМБА России, РАН)</t>
  </si>
  <si>
    <t>3.3.1.</t>
  </si>
  <si>
    <t>Обследование населения с целью выявления инфицированных вирусами иммунодефицита человека и гепатитов В и С</t>
  </si>
  <si>
    <t>Лечение ВИЧ-инфицированных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</si>
  <si>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</si>
  <si>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Обследование населения с целью выявления туберкулеза, лечение больных туберкулезом, профилактические мероприятия</t>
  </si>
  <si>
    <t>Направление «Повышение доступности и качества специализированной, в том числе высокотехнологичной медицинской помощи»</t>
  </si>
  <si>
    <t>Создание региональных сосудистых центров</t>
  </si>
  <si>
    <t>Создание первичных сосудистых отделений</t>
  </si>
  <si>
    <t>4.2.</t>
  </si>
  <si>
    <t>4.2.1.</t>
  </si>
  <si>
    <t>Оснащение учреждений здравоохранения, расположенных вдоль федеральных автомобильных дорог</t>
  </si>
  <si>
    <t>4.2.2.</t>
  </si>
  <si>
    <t>Поставка санитарного транспорта</t>
  </si>
  <si>
    <t>4.3.</t>
  </si>
  <si>
    <t>4.4.1.</t>
  </si>
  <si>
    <t>4.4.2.</t>
  </si>
  <si>
    <t>4.4.3.</t>
  </si>
  <si>
    <t>4.4.3.1.</t>
  </si>
  <si>
    <t>4.4.3.1.1.</t>
  </si>
  <si>
    <t>4.4.3.1.1.1.</t>
  </si>
  <si>
    <t>4.4.3.1.1.2.</t>
  </si>
  <si>
    <t>получили медицинскую помощь</t>
  </si>
  <si>
    <t>4.4.3.1.2.1.</t>
  </si>
  <si>
    <t>4.4.3.1.2.2.</t>
  </si>
  <si>
    <t>Направление «Совершенствование медицинской помощи матерям и детям»</t>
  </si>
  <si>
    <t>5.1.</t>
  </si>
  <si>
    <t>5.1.1.</t>
  </si>
  <si>
    <t>5.1.2.</t>
  </si>
  <si>
    <t>5.1.3.</t>
  </si>
  <si>
    <t>5.1.3.1.</t>
  </si>
  <si>
    <t>5.1.3.2.</t>
  </si>
  <si>
    <t>5.2.</t>
  </si>
  <si>
    <t>Развитие сети перинатальных центров</t>
  </si>
  <si>
    <t>5.3.</t>
  </si>
  <si>
    <t>5.3.1.</t>
  </si>
  <si>
    <t>5.4.</t>
  </si>
  <si>
    <t xml:space="preserve">
</t>
  </si>
  <si>
    <t>(фамилия, инициалы)</t>
  </si>
  <si>
    <t>Плановое значение
 на год</t>
  </si>
  <si>
    <t>плановое на 
год</t>
  </si>
  <si>
    <t>на 1000 родившихся живыми</t>
  </si>
  <si>
    <t>Охват населения профилактическими осмотрами на туберкулез</t>
  </si>
  <si>
    <t>Финансирование из федерального бюджета, государственных внебюджетных фондов, 
тыс руб</t>
  </si>
  <si>
    <t>3.3.2.</t>
  </si>
  <si>
    <t>в федеральных учреждениях здравоохранения</t>
  </si>
  <si>
    <t>направлено в федеральные учреждения здравоохранения</t>
  </si>
  <si>
    <t>в учреждениях здравоохранения субъектов Российской Федерации и муниципальных образований</t>
  </si>
  <si>
    <t>направлено в  учреждения здравоохранения</t>
  </si>
  <si>
    <t>Наименование направления, показателя</t>
  </si>
  <si>
    <t xml:space="preserve">Алтайский край                   </t>
  </si>
  <si>
    <t xml:space="preserve">Амурская область                </t>
  </si>
  <si>
    <t xml:space="preserve">Архангельская область           </t>
  </si>
  <si>
    <t>до 30.01.2008</t>
  </si>
  <si>
    <t xml:space="preserve">Астраханская область            </t>
  </si>
  <si>
    <t>2009 год</t>
  </si>
  <si>
    <t>до 30.01.2009</t>
  </si>
  <si>
    <t xml:space="preserve">Байконур                        </t>
  </si>
  <si>
    <t>I полугодие 2009 г.</t>
  </si>
  <si>
    <t>до 15.07.2007</t>
  </si>
  <si>
    <t xml:space="preserve">Белгородская область            </t>
  </si>
  <si>
    <t>II полугодие 2009 г.</t>
  </si>
  <si>
    <t>до 15.07.2008</t>
  </si>
  <si>
    <t xml:space="preserve">Брянская область                </t>
  </si>
  <si>
    <t>I квартал 2009 г.</t>
  </si>
  <si>
    <t>до 15.04.2007</t>
  </si>
  <si>
    <t xml:space="preserve">Владимирская область            </t>
  </si>
  <si>
    <t>II квартал 2009 г.</t>
  </si>
  <si>
    <t>до 15.10.2007</t>
  </si>
  <si>
    <t xml:space="preserve">Волгоградская область           </t>
  </si>
  <si>
    <t>III квартал 2009 г.</t>
  </si>
  <si>
    <t>до 15.04.2008</t>
  </si>
  <si>
    <t xml:space="preserve">Вологодская область             </t>
  </si>
  <si>
    <t>IV квартал 2009 г.</t>
  </si>
  <si>
    <t>до 15.10.2008</t>
  </si>
  <si>
    <t xml:space="preserve">Воронежская область             </t>
  </si>
  <si>
    <t>январь 2009 г.</t>
  </si>
  <si>
    <t>до 05.02.2007</t>
  </si>
  <si>
    <t xml:space="preserve">г. Москва                       </t>
  </si>
  <si>
    <t>февраль 2009 г.</t>
  </si>
  <si>
    <t>до 05.03.2007</t>
  </si>
  <si>
    <t xml:space="preserve">г. Санкт-Петербург              </t>
  </si>
  <si>
    <t>март 2009 г.</t>
  </si>
  <si>
    <t>до 05.04.2007</t>
  </si>
  <si>
    <t xml:space="preserve">Еврейская автономная область    </t>
  </si>
  <si>
    <t>апрель 2009 г.</t>
  </si>
  <si>
    <t>до 05.05.2007</t>
  </si>
  <si>
    <t xml:space="preserve">Забайкальский край              </t>
  </si>
  <si>
    <t>май 2009 г.</t>
  </si>
  <si>
    <t>до 05.06.2007</t>
  </si>
  <si>
    <t xml:space="preserve">Ивановская область              </t>
  </si>
  <si>
    <t>июнь 2009 г.</t>
  </si>
  <si>
    <t>до 05.07.2007</t>
  </si>
  <si>
    <t xml:space="preserve">Иркутская область               </t>
  </si>
  <si>
    <t>июль 2009 г.</t>
  </si>
  <si>
    <t>до 05.08.2007</t>
  </si>
  <si>
    <t xml:space="preserve">Кабардино-Балкарская Республика </t>
  </si>
  <si>
    <t>август 2009 г.</t>
  </si>
  <si>
    <t>до 05.09.2007</t>
  </si>
  <si>
    <t xml:space="preserve">Калининградская область         </t>
  </si>
  <si>
    <t>сентябрь 2009 г.</t>
  </si>
  <si>
    <t>до 05.10.2007</t>
  </si>
  <si>
    <t xml:space="preserve">Калужская область               </t>
  </si>
  <si>
    <t>октябрь 2009 г.</t>
  </si>
  <si>
    <t>до 05.11.2007</t>
  </si>
  <si>
    <t xml:space="preserve">Камчатский край                 </t>
  </si>
  <si>
    <t>ноябрь 2009 г.</t>
  </si>
  <si>
    <t>до 05.12.2007</t>
  </si>
  <si>
    <t xml:space="preserve">Карачаево-Черкесская Республика </t>
  </si>
  <si>
    <t>декабрь 2009 г.</t>
  </si>
  <si>
    <t>до 05.01.2008</t>
  </si>
  <si>
    <t xml:space="preserve">Кемеровская область             </t>
  </si>
  <si>
    <t>до 05.02.2008</t>
  </si>
  <si>
    <t xml:space="preserve">Кировская область               </t>
  </si>
  <si>
    <t>до 05.03.2008</t>
  </si>
  <si>
    <t xml:space="preserve">Костромская область             </t>
  </si>
  <si>
    <t>до 05.04.2008</t>
  </si>
  <si>
    <t xml:space="preserve">Краснодарский край              </t>
  </si>
  <si>
    <t>до 05.05.2008</t>
  </si>
  <si>
    <t xml:space="preserve">Красноярский край               </t>
  </si>
  <si>
    <t>до 05.06.2008</t>
  </si>
  <si>
    <t xml:space="preserve">Курганская область              </t>
  </si>
  <si>
    <t>до 05.07.2008</t>
  </si>
  <si>
    <t xml:space="preserve">Курская область                 </t>
  </si>
  <si>
    <t>до 05.08.2008</t>
  </si>
  <si>
    <t xml:space="preserve">Ленинградская область           </t>
  </si>
  <si>
    <t>до 05.09.2008</t>
  </si>
  <si>
    <t xml:space="preserve">Липецкая область                </t>
  </si>
  <si>
    <t>до 05.10.2008</t>
  </si>
  <si>
    <t xml:space="preserve">Магаданская область             </t>
  </si>
  <si>
    <t>до 05.11.2008</t>
  </si>
  <si>
    <t xml:space="preserve">Московская область              </t>
  </si>
  <si>
    <t>до 05.12.2008</t>
  </si>
  <si>
    <t xml:space="preserve">Мурманская область              </t>
  </si>
  <si>
    <t>до 05.01.2009</t>
  </si>
  <si>
    <t xml:space="preserve">Нижегородская область           </t>
  </si>
  <si>
    <t xml:space="preserve">Новгородская область            </t>
  </si>
  <si>
    <t>на 1 января</t>
  </si>
  <si>
    <t>2009 г.</t>
  </si>
  <si>
    <t>2010 г.</t>
  </si>
  <si>
    <t xml:space="preserve">Новосибирская область           </t>
  </si>
  <si>
    <t xml:space="preserve">на 1 февраля </t>
  </si>
  <si>
    <t>2011 г.</t>
  </si>
  <si>
    <t xml:space="preserve">Омская область                  </t>
  </si>
  <si>
    <t>на 1 марта</t>
  </si>
  <si>
    <t xml:space="preserve">Оренбургская область            </t>
  </si>
  <si>
    <t>на 1 апреля</t>
  </si>
  <si>
    <t xml:space="preserve">Орловская область               </t>
  </si>
  <si>
    <t>на 1 мая</t>
  </si>
  <si>
    <t xml:space="preserve">Пензенская область              </t>
  </si>
  <si>
    <t>на 1 июня</t>
  </si>
  <si>
    <t>на 1 октября</t>
  </si>
  <si>
    <t xml:space="preserve">Пермский край                   </t>
  </si>
  <si>
    <t>на 1 июля</t>
  </si>
  <si>
    <t xml:space="preserve">Приморский край                 </t>
  </si>
  <si>
    <t>на 1 августа</t>
  </si>
  <si>
    <t xml:space="preserve">Псковская область               </t>
  </si>
  <si>
    <t>на 1 сентября</t>
  </si>
  <si>
    <t xml:space="preserve">Республика Адыгея               </t>
  </si>
  <si>
    <t xml:space="preserve">Республика Алтай                </t>
  </si>
  <si>
    <t>на 1 ноября</t>
  </si>
  <si>
    <t xml:space="preserve">Республика Башкортостан         </t>
  </si>
  <si>
    <t>на 1 декабря</t>
  </si>
  <si>
    <t xml:space="preserve">Республика Бурятия              </t>
  </si>
  <si>
    <t xml:space="preserve">Республика Дагестан             </t>
  </si>
  <si>
    <t xml:space="preserve">Республика Ингушетия            </t>
  </si>
  <si>
    <t xml:space="preserve">Республика Калмыкия             </t>
  </si>
  <si>
    <t xml:space="preserve">Республика Карелия              </t>
  </si>
  <si>
    <t xml:space="preserve">Республика Коми                 </t>
  </si>
  <si>
    <t xml:space="preserve">Республика Марий Эл             </t>
  </si>
  <si>
    <t xml:space="preserve">Республика Мордовия             </t>
  </si>
  <si>
    <t xml:space="preserve">Республика Саха (Якутия)        </t>
  </si>
  <si>
    <t>Республика Северная Осетия-Алания</t>
  </si>
  <si>
    <t xml:space="preserve">Республика Татарстан            </t>
  </si>
  <si>
    <t xml:space="preserve">Республика Тыва                 </t>
  </si>
  <si>
    <t xml:space="preserve">Республика Хакасия              </t>
  </si>
  <si>
    <t xml:space="preserve">Ростовская область              </t>
  </si>
  <si>
    <t xml:space="preserve">Рязанская область               </t>
  </si>
  <si>
    <t xml:space="preserve">Самарская область               </t>
  </si>
  <si>
    <t xml:space="preserve">Саратовская область             </t>
  </si>
  <si>
    <t xml:space="preserve">Сахалинская область             </t>
  </si>
  <si>
    <t xml:space="preserve">Свердловская область            </t>
  </si>
  <si>
    <t xml:space="preserve">Смоленская область              </t>
  </si>
  <si>
    <t xml:space="preserve">Ставропольский край             </t>
  </si>
  <si>
    <t xml:space="preserve">Тамбовская область              </t>
  </si>
  <si>
    <t xml:space="preserve">Тверская область                </t>
  </si>
  <si>
    <t xml:space="preserve">Томская область                 </t>
  </si>
  <si>
    <t xml:space="preserve">Тульская область                </t>
  </si>
  <si>
    <t xml:space="preserve">Тюменская область               </t>
  </si>
  <si>
    <t xml:space="preserve">Удмуртская Республика           </t>
  </si>
  <si>
    <t xml:space="preserve">Ульяновская область             </t>
  </si>
  <si>
    <t xml:space="preserve">Хабаровский край                </t>
  </si>
  <si>
    <t xml:space="preserve">Челябинская область             </t>
  </si>
  <si>
    <t xml:space="preserve">Чеченская Республика            </t>
  </si>
  <si>
    <t xml:space="preserve">Чувашская Республика            </t>
  </si>
  <si>
    <t xml:space="preserve">Чукотский автономный округ      </t>
  </si>
  <si>
    <t xml:space="preserve">Ярославская область             </t>
  </si>
  <si>
    <t>№ раздела, подраздела</t>
  </si>
  <si>
    <t>на 1 января 2010 г.</t>
  </si>
  <si>
    <t>на 1 января 2011 г.</t>
  </si>
  <si>
    <t>на 1 января 2012 г.</t>
  </si>
  <si>
    <t>Информационная поддержка и управление проектом</t>
  </si>
  <si>
    <t>Число доноров крови и ее компонентов на 1000 человек</t>
  </si>
  <si>
    <t>Оснащение комплектами оборудования детских центров здоровья</t>
  </si>
  <si>
    <t>2.1.3.</t>
  </si>
  <si>
    <t>Внедрение современных методов диагностики, лечения и реабилитации больных туберкулезом</t>
  </si>
  <si>
    <t>Профилактические мероприятия</t>
  </si>
  <si>
    <t>Обеспечение противотуберкулезными препаратами</t>
  </si>
  <si>
    <t>4.2.3.</t>
  </si>
  <si>
    <t xml:space="preserve">Оснащение оборудованием окружных и региональных онкологических диспансеров </t>
  </si>
  <si>
    <t>Оснащение региональных онкологических диспансеров</t>
  </si>
  <si>
    <t>учреждений</t>
  </si>
  <si>
    <t>Оснащение окружных онкологических диспансеров</t>
  </si>
  <si>
    <t>Реализация подпрограммы "Онкология" ФЦП "Предупреждение и борьба с социально значимыми заболеваниями (2007-2011 годы)"</t>
  </si>
  <si>
    <t>4.3.1.1.</t>
  </si>
  <si>
    <t>4.3.1.2.</t>
  </si>
  <si>
    <t>4.3.3.</t>
  </si>
  <si>
    <t>Подготовка и повышение квалификации медицинских работников федеральных центров высоких медицинских технологий, в том числе модернизация образовательного процесса</t>
  </si>
  <si>
    <t>Организация образовательных центров подготовки врачей для федеральных центров высоких медицинских технологий</t>
  </si>
  <si>
    <t>Пренатальная диагностика</t>
  </si>
  <si>
    <t>Число обследованных женщин</t>
  </si>
  <si>
    <t>чел.</t>
  </si>
  <si>
    <t>случаев на 1000 чел. населения</t>
  </si>
  <si>
    <t>5.4.1.</t>
  </si>
  <si>
    <t>5.4.2.</t>
  </si>
  <si>
    <t>5.4.3.</t>
  </si>
  <si>
    <t>5.4.4.</t>
  </si>
  <si>
    <t>5.4.4.1.</t>
  </si>
  <si>
    <t>5.5.</t>
  </si>
  <si>
    <t>5.5.1.</t>
  </si>
  <si>
    <t>Число детей, прошедших диспансеризацию</t>
  </si>
  <si>
    <t xml:space="preserve">                     Министерство здравоохранения и социального развития Российской Федерации</t>
  </si>
  <si>
    <t>4.4.3.1.2.</t>
  </si>
  <si>
    <t xml:space="preserve">Оснащение оборудованием федеральных учреждений, оказывающих медицинскую помощь </t>
  </si>
  <si>
    <t>Число выявленных случаев адреногенитального синдрома</t>
  </si>
  <si>
    <t>Число выявленных случаев галактоземии</t>
  </si>
  <si>
    <t>5.4.2.1.</t>
  </si>
  <si>
    <t>Число выявленных случаев муковисцидоза</t>
  </si>
  <si>
    <t>5.4.3.1.</t>
  </si>
  <si>
    <t>5.2.1.</t>
  </si>
  <si>
    <t>Смертность от цереброваскулярных болезней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</si>
  <si>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</t>
  </si>
  <si>
    <t>3.2.1.1.</t>
  </si>
  <si>
    <t>3.2.1.2.</t>
  </si>
  <si>
    <t>3.2.2.1.</t>
  </si>
  <si>
    <t>3.2.2.2.</t>
  </si>
  <si>
    <t>3.4.1.1.</t>
  </si>
  <si>
    <t>3.4.1.1.1.</t>
  </si>
  <si>
    <t>3.4.1.2.</t>
  </si>
  <si>
    <t>3.4.1.3.</t>
  </si>
  <si>
    <t>3.4.1.4.</t>
  </si>
  <si>
    <t>3.4.1.5.</t>
  </si>
  <si>
    <t>3.4.1.6.</t>
  </si>
  <si>
    <t>3.4.1.7.</t>
  </si>
  <si>
    <t>3.4.1.8.</t>
  </si>
  <si>
    <t>3.5.</t>
  </si>
  <si>
    <t>3.5.1.</t>
  </si>
  <si>
    <t>3.5.2.</t>
  </si>
  <si>
    <t>3.5.2.1.</t>
  </si>
  <si>
    <t>3.5.3.</t>
  </si>
  <si>
    <t>относительная величина</t>
  </si>
  <si>
    <t>4.5.</t>
  </si>
  <si>
    <t>4.5.1.</t>
  </si>
  <si>
    <t>4.5.2.</t>
  </si>
  <si>
    <t>Заготовлено цельной донорской крови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</si>
  <si>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</si>
  <si>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</si>
  <si>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</si>
  <si>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</si>
  <si>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</si>
  <si>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</si>
  <si>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</si>
  <si>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</si>
  <si>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</si>
  <si>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</si>
  <si>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</si>
  <si>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</si>
  <si>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1.17.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</si>
  <si>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</si>
  <si>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</si>
  <si>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</si>
  <si>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</si>
  <si>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</si>
  <si>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</si>
  <si>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</si>
  <si>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</si>
  <si>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</si>
  <si>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</si>
  <si>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</si>
  <si>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</si>
  <si>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</si>
  <si>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1.33.</t>
  </si>
  <si>
    <t>1.32.</t>
  </si>
  <si>
    <t>1.34.</t>
  </si>
  <si>
    <t>1.35.</t>
  </si>
  <si>
    <t>1.36.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</si>
  <si>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</si>
  <si>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 xml:space="preserve">Реализация мероприятий, направленных на совершенствование оказания медицинской помощи больным с сосудистыми заболеваниями </t>
  </si>
  <si>
    <t>Реализация мероприятий, направленных на совершенствование медицинской помощи больным  с онкологическими заболеваниями</t>
  </si>
  <si>
    <t>Введено в эксплуатацию перинатальных центров</t>
  </si>
  <si>
    <t>3.4.2.1.</t>
  </si>
  <si>
    <t>4.4.2.1.</t>
  </si>
  <si>
    <t>5.4.1.1.</t>
  </si>
  <si>
    <t>Число подготовленных врачей по вопросам профилактики заболеваний</t>
  </si>
  <si>
    <t>Снижение уровня потребления алкогольной продукции на душу населения</t>
  </si>
  <si>
    <t>Доля посещений к врачам, сделанным с профилактической целью (включая посещения по дополнительной диспансеризации, диспансерному наблюдению, а также центров здоровья)</t>
  </si>
  <si>
    <t>Охват  неонатальным скринингом новорожденных</t>
  </si>
  <si>
    <t xml:space="preserve">Охват аудиологическим скринингом новорожденных (в субъектах Российской Федерации, где завершена поставка и установка оборудования) </t>
  </si>
  <si>
    <t>Абациллирование больных туберкулезом,  состоявших на учете на конец года</t>
  </si>
  <si>
    <t>Клиническое излечение впервые выявленных больных туберкулезом</t>
  </si>
  <si>
    <t>Проведение антиретровирусной терапии больных туберкулезом, сочетанного с ВИЧ-инфекцией</t>
  </si>
  <si>
    <t>Доля граждан, мотивированных на ведение здорового образа жизни из числа охваченных коммуникационной кампанией</t>
  </si>
  <si>
    <t>Денежные выплаты медицинскому персоналу первичного звена здравоохранения</t>
  </si>
  <si>
    <t>Дополнительная диспансеризация работающих граждан</t>
  </si>
  <si>
    <t>Дополнительная диспансеризация работающих граждан федеральными учреждениями здравоохранения</t>
  </si>
  <si>
    <t>Проведение коммуникационной кампании</t>
  </si>
  <si>
    <t>Мероприятия, направленные на иммунизацию населения</t>
  </si>
  <si>
    <t>против полиомиелита, в том числе</t>
  </si>
  <si>
    <t>инактивированной полиомиелитной вакциной - детей до 1 года</t>
  </si>
  <si>
    <t>против гепатита В - детей, подростков, взрослых, не привитых ранее</t>
  </si>
  <si>
    <t>против краснухи - детей до 14 лет, лиц до 25 лет, не привитых ранее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</si>
  <si>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</si>
  <si>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</si>
  <si>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против кори и эпидемического паротита - детей до 1 года и 6 лет</t>
  </si>
  <si>
    <t>против кори - взрослых до 35 лет</t>
  </si>
  <si>
    <t>иммунизация населения против туберкулеза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</si>
  <si>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</si>
  <si>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3.4.2.1.1.</t>
  </si>
  <si>
    <t>3.4.2.1.2.</t>
  </si>
  <si>
    <t>Обследование населения с целью выявления инфицированных вирусами иммунодефицита человека и гепатитов В и С, а также лечение больных ВИЧ-инфекцией, гепатитами В и С</t>
  </si>
  <si>
    <t>3.4.2.1.3.</t>
  </si>
  <si>
    <t>Строительство и ввод в эксплуатацию новых федеральных центров высоких медицинских технологий ***</t>
  </si>
  <si>
    <t>4.4.3.1.1.3.</t>
  </si>
  <si>
    <t>проведено кохлеарных имплантаций детям</t>
  </si>
  <si>
    <t>Мероприятия по созданию необходимых условий реализации профилактических программ на этапе первичной медицинской помощи (подготовка и переподготовка врачей)</t>
  </si>
  <si>
    <t>4.4.1.1.</t>
  </si>
  <si>
    <t>Число вводимых центров</t>
  </si>
  <si>
    <t>Мероприятия по совершенствованию службы крови</t>
  </si>
  <si>
    <t>Снижение смертности от дорожно-транспортных происшествий в субъектах, участвующих в реализации мероприятий</t>
  </si>
  <si>
    <t>Снижение смертности от новообразований (в том числе от злокачественных) в субъектах,участвующих в реализации мероприятий</t>
  </si>
  <si>
    <t>1.18.</t>
  </si>
  <si>
    <t>1.13.</t>
  </si>
  <si>
    <t>1.14.</t>
  </si>
  <si>
    <t>1.15.</t>
  </si>
  <si>
    <t>1.16.</t>
  </si>
  <si>
    <t>Доля заболевших гриппом в общей структуре заболевших ОРВИ</t>
  </si>
  <si>
    <t>проц</t>
  </si>
  <si>
    <t>случаев на 100 тыс чел населения</t>
  </si>
  <si>
    <t>случаев на 100 тыс чел
населения</t>
  </si>
  <si>
    <t>тыс чел</t>
  </si>
  <si>
    <t>случаев на 1 млн чел
населения</t>
  </si>
  <si>
    <t>млн чел</t>
  </si>
  <si>
    <t>ед</t>
  </si>
  <si>
    <t xml:space="preserve">Форма ПФ </t>
  </si>
  <si>
    <t xml:space="preserve">                        Сведения о параметрах реализации приоритетного национального проекта "Здоровье"</t>
  </si>
  <si>
    <t xml:space="preserve">Число дооснащаемых медицинским оборудованием центров здоровья, созданных в 2009 году </t>
  </si>
  <si>
    <t>Число оснащаемых медицинским оборудованием специализированных противотуберкулезных учреждений здравоохранения</t>
  </si>
  <si>
    <t>Число участвующих субъектов Российской Федерации</t>
  </si>
  <si>
    <t>Число федеральных государственных учреждений, оказывающих медицинскую помощь, оснащаемых оборудованием по заготовке, переработке, хранению и обеспечению безопасности донорской крови и ее компонентов</t>
  </si>
  <si>
    <t>Число учреждений субъектов Российской Федерации, оказывающих медицинскую помощь, оснащаемых оборудованием по заготовке, переработке, хранению и обеспечению безопасности донорской крови и ее компонентов</t>
  </si>
  <si>
    <t>Число участковых врачей-терапевтов, участковых врачей-педиатров, врачей общей (семейной) практики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</si>
  <si>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</si>
  <si>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</si>
  <si>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</si>
  <si>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 xml:space="preserve">Число граждан, которым оказана высокотехнологичная медицинская помощь </t>
  </si>
  <si>
    <t>Число детей, обследованных на адреногенитальный синдром</t>
  </si>
  <si>
    <t>Число детей, обследованных на галактоземию</t>
  </si>
  <si>
    <t>Число детей, обследованных на муковисцидоз</t>
  </si>
  <si>
    <t>Число детей, прошедших аудиологический скрининг</t>
  </si>
  <si>
    <t>на 100 тыс родившихся живыми</t>
  </si>
  <si>
    <t>3.1.</t>
  </si>
  <si>
    <t>3.2.</t>
  </si>
  <si>
    <t>3.3.</t>
  </si>
  <si>
    <t>Повышение доступности и качества оказываемой населению Российской Федерации высокотехнологичной медицинской помощи</t>
  </si>
  <si>
    <t>Дата начала отчетного периода</t>
  </si>
  <si>
    <t>(подпись)</t>
  </si>
  <si>
    <t>2.</t>
  </si>
  <si>
    <t>3.</t>
  </si>
  <si>
    <t>Поля для дополнительных сведений</t>
  </si>
  <si>
    <t>Отчетный период</t>
  </si>
  <si>
    <t>Х</t>
  </si>
  <si>
    <t>Периодичность представления отчетности</t>
  </si>
  <si>
    <t>Дата  окончания отчетного периода</t>
  </si>
  <si>
    <t>Срок представления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</si>
  <si>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</si>
  <si>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</si>
  <si>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</si>
  <si>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</si>
  <si>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</si>
  <si>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</si>
  <si>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</si>
  <si>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</si>
  <si>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</si>
  <si>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</si>
  <si>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</si>
  <si>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</si>
  <si>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</si>
  <si>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</si>
  <si>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</si>
  <si>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</si>
  <si>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</si>
  <si>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3.4.</t>
  </si>
  <si>
    <t>3.4.2.</t>
  </si>
  <si>
    <t>1.</t>
  </si>
  <si>
    <t>4.</t>
  </si>
  <si>
    <t>5.</t>
  </si>
  <si>
    <t>6.</t>
  </si>
  <si>
    <t>тонн</t>
  </si>
  <si>
    <t>кассовое исполнение на отчетную дату</t>
  </si>
  <si>
    <t>Единица измерения контрольного показателя</t>
  </si>
  <si>
    <t>Значение на отчетную дату</t>
  </si>
  <si>
    <t>Доля курящих среди населения</t>
  </si>
  <si>
    <t>Доля осмотренных работающих граждан</t>
  </si>
  <si>
    <t>Смертность от болезней системы кровообращения</t>
  </si>
  <si>
    <t>Доля охвата полным курсом профилактики ВИЧ беременных женщин</t>
  </si>
  <si>
    <t>Заболеваемость корью</t>
  </si>
  <si>
    <t>Заболеваемость краснухой</t>
  </si>
  <si>
    <t>Заболеваемость острым гепатитом В</t>
  </si>
  <si>
    <t>Смертность от ишемической болезни сердца</t>
  </si>
  <si>
    <t>Смертность от транспортных травм всех видов</t>
  </si>
  <si>
    <t>Смертность от новообразований (в том числе от злокачественных)</t>
  </si>
  <si>
    <t>Удовлетворенность потребности населения в высокотехнологичной медицинской помощи</t>
  </si>
  <si>
    <t>Доля донорской крови, проверенной на ВИЧ с обеспечением качества</t>
  </si>
  <si>
    <t>Материнская смертность</t>
  </si>
  <si>
    <t>Младенческая смертность</t>
  </si>
  <si>
    <t>Мероприятия, направленные на формирование здорового образа жизни у граждан, включая сокращение потребления алкоголя и табака</t>
  </si>
  <si>
    <t>3.2.1.</t>
  </si>
  <si>
    <t>Cмертность от туберкулеза</t>
  </si>
  <si>
    <t>X</t>
  </si>
  <si>
    <t>3.2.2.</t>
  </si>
  <si>
    <t>Общая смертность</t>
  </si>
  <si>
    <t>на … процентов</t>
  </si>
  <si>
    <t>2.1.</t>
  </si>
  <si>
    <t>2.1.1.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</si>
  <si>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(включая ФМБА России)</t>
  </si>
  <si>
    <t>Диспансеризация взрослого населения</t>
  </si>
  <si>
    <t>3.4.1.</t>
  </si>
  <si>
    <t xml:space="preserve">Оказание высокотехнологичной медицинской помощи на основе  государственного задания (включая ФМБА России и РАМН) </t>
  </si>
  <si>
    <t>4.1.</t>
  </si>
  <si>
    <t>Развитие программы «Родовый сертификат»</t>
  </si>
  <si>
    <t>4.1.1.</t>
  </si>
  <si>
    <t>Оплата медицинской помощи женщинам в период беременности (талон 1)</t>
  </si>
  <si>
    <t>4.1.2.</t>
  </si>
  <si>
    <t>Оплата медицинской помощи женщинам в период родов (талон 2)</t>
  </si>
  <si>
    <t>4.1.3.</t>
  </si>
  <si>
    <t>Оплата медицинской помощи детям первого года жизни</t>
  </si>
  <si>
    <t>талон 3-1</t>
  </si>
  <si>
    <t>талон 3-2</t>
  </si>
  <si>
    <t>Неонатальный скрининг на галактоземию, муковисцидоз и адреногенитальный синдром, аудиологический скрининг детей первого года жизни</t>
  </si>
  <si>
    <t>4.3.1.</t>
  </si>
  <si>
    <t>4.3.2.</t>
  </si>
  <si>
    <t>Выявлено детей с нарушениями слуха</t>
  </si>
  <si>
    <t>4.4.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</si>
  <si>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</si>
  <si>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Показатели эффективности</t>
  </si>
  <si>
    <t>Доля граждан, удовлетворенных доступностью медицинской помощи *</t>
  </si>
  <si>
    <t>Доля граждан, удовлетворенных качеством медицинской помощи *</t>
  </si>
  <si>
    <t>795 718,300</t>
  </si>
  <si>
    <t>В графе 6  информация указана без учета остатков средств бюджета Федерального фонда обязательного медицинского страхования, остатки средств бюджета ФФОМС   по состоянию на 1 января 2010 года, образовавшиеся в связи с неполным использованием бюджетных ассигнований,  утвержденных Федеральным законом от 25 ноября 2008 года № 215-ФЗ "О бюджете Федерального фонда обязательного медицинского страхования на 2009 год и на плановый период 2010 и 2011 годов", предусмотренные на дополнительную диспансеризацию работающих граждан составляют - 261 379,9 тыс.рублей.  В соответствии с внесением изменений в сводную бюджетную роспись бюджета ФФОМС плановое значение на 2010 год на 01.01.2010 г. составляет - 4 261,379 тыс.руб.</t>
  </si>
  <si>
    <t>В графе 7- указаны финансовые средства, с учетом завершения расчетов  по договорам  2009 года.</t>
  </si>
  <si>
    <t>3.4.
 графа 6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</si>
  <si>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 - 18 572 290,000 тыс.руб. Плановое значение (бюджетная роспись) изменено в соответствии с пунктом 3 статьи 217 БК и приказом Минфина России от 01.12.2009 № 125н в связи с образованием экономии и недопущению остатков бюджетных средств в 2010 году.</t>
  </si>
  <si>
    <t>В соответствии с Федеральным планом статистических работ срок предоставления официальной информации по формам федерального статистического наблюдения за 2010 год- март 2011 года, по показателю материнской смертности - срок предоставления данных Росстатом - апрель 2011 года. По строкам 1.28.,1.29., 1.30. - представлены данные мониторинга.</t>
  </si>
  <si>
    <t>3.3.,
3.3.1. 
графа 6</t>
  </si>
  <si>
    <t>3.3., 3.3.1. 
графа 7</t>
  </si>
  <si>
    <t>2.1.1.1</t>
  </si>
  <si>
    <t>2.1.1.2.</t>
  </si>
  <si>
    <t>Мероприятия, направленные на формирование здорового образа жизни у граждан, включая сокращение потребления алкоголя и табака в субъектах Российской Федерации</t>
  </si>
  <si>
    <t>Белов В.С.</t>
  </si>
  <si>
    <t>Врио Министра здравоохранения и социального развития 
Российской Федерации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</si>
</sst>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000000"/>
    <numFmt numFmtId="196" formatCode="0.000000"/>
    <numFmt numFmtId="197" formatCode="_-* #,##0.0_р_._-;\-* #,##0.0_р_._-;_-* &quot;-&quot;?_р_._-;_-@_-"/>
    <numFmt numFmtId="198" formatCode="d/m;@"/>
    <numFmt numFmtId="199" formatCode="dd/mm/yy"/>
    <numFmt numFmtId="200" formatCode="#,##0_р_."/>
    <numFmt numFmtId="201" formatCode="_(* #,##0&quot;млн.&quot;_);_(* \(#,##0\)&quot;млн.&quot;;_(&quot;млн.&quot;* &quot;-&quot;??_);_(@_)"/>
    <numFmt numFmtId="202" formatCode="_(* #,##0&quot;млн.&quot;_);_(* \(#,##0\)&quot;млн.&quot;;_(&quot;млн.&quot;* &quot;-&quot;_);_(@_)"/>
    <numFmt numFmtId="203" formatCode="_(* #,##0_);_(* \(#,##0\);_(* &quot;-&quot;??_);_(@_)"/>
    <numFmt numFmtId="204" formatCode="#,##0.00_ ;\-#,##0.0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NumberFormat="1" applyFont="1" applyFill="1" applyBorder="1" applyAlignment="1" applyProtection="1">
      <alignment horizontal="center" vertical="top"/>
      <protection/>
    </xf>
    <xf numFmtId="0" fontId="4" fillId="22" borderId="10" xfId="0" applyNumberFormat="1" applyFont="1" applyFill="1" applyBorder="1" applyAlignment="1" applyProtection="1">
      <alignment horizontal="left" vertical="top" wrapText="1" indent="1"/>
      <protection/>
    </xf>
    <xf numFmtId="0" fontId="4" fillId="22" borderId="10" xfId="0" applyFont="1" applyFill="1" applyBorder="1" applyAlignment="1" applyProtection="1">
      <alignment horizontal="center" vertical="center" wrapText="1"/>
      <protection/>
    </xf>
    <xf numFmtId="0" fontId="4" fillId="22" borderId="10" xfId="0" applyNumberFormat="1" applyFont="1" applyFill="1" applyBorder="1" applyAlignment="1" applyProtection="1">
      <alignment horizontal="left" vertical="top" wrapText="1" indent="2"/>
      <protection/>
    </xf>
    <xf numFmtId="0" fontId="4" fillId="22" borderId="10" xfId="0" applyFont="1" applyFill="1" applyBorder="1" applyAlignment="1" applyProtection="1">
      <alignment horizontal="left" vertical="top" wrapText="1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 horizontal="left"/>
      <protection/>
    </xf>
    <xf numFmtId="0" fontId="4" fillId="22" borderId="10" xfId="0" applyFont="1" applyFill="1" applyBorder="1" applyAlignment="1" applyProtection="1">
      <alignment horizontal="center" vertical="top" wrapText="1"/>
      <protection/>
    </xf>
    <xf numFmtId="0" fontId="4" fillId="22" borderId="10" xfId="0" applyFont="1" applyFill="1" applyBorder="1" applyAlignment="1" applyProtection="1">
      <alignment horizontal="left" vertical="top" wrapText="1" indent="1"/>
      <protection/>
    </xf>
    <xf numFmtId="0" fontId="4" fillId="22" borderId="10" xfId="0" applyFont="1" applyFill="1" applyBorder="1" applyAlignment="1" applyProtection="1">
      <alignment horizontal="left" vertical="top" wrapText="1" indent="2"/>
      <protection/>
    </xf>
    <xf numFmtId="0" fontId="4" fillId="22" borderId="10" xfId="0" applyFont="1" applyFill="1" applyBorder="1" applyAlignment="1" applyProtection="1">
      <alignment horizontal="left" vertical="top" wrapText="1" indent="3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1" fontId="7" fillId="24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left" vertical="top" wrapText="1" indent="4"/>
      <protection/>
    </xf>
    <xf numFmtId="173" fontId="6" fillId="24" borderId="10" xfId="0" applyNumberFormat="1" applyFont="1" applyFill="1" applyBorder="1" applyAlignment="1" applyProtection="1">
      <alignment horizontal="center" vertical="center" wrapText="1"/>
      <protection/>
    </xf>
    <xf numFmtId="173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 applyProtection="1">
      <alignment horizontal="left"/>
      <protection/>
    </xf>
    <xf numFmtId="173" fontId="4" fillId="24" borderId="10" xfId="0" applyNumberFormat="1" applyFont="1" applyFill="1" applyBorder="1" applyAlignment="1" applyProtection="1">
      <alignment horizontal="center" vertical="center" wrapText="1"/>
      <protection/>
    </xf>
    <xf numFmtId="169" fontId="4" fillId="24" borderId="10" xfId="0" applyNumberFormat="1" applyFont="1" applyFill="1" applyBorder="1" applyAlignment="1" applyProtection="1">
      <alignment horizontal="center" vertical="center" wrapText="1"/>
      <protection/>
    </xf>
    <xf numFmtId="16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2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wrapText="1"/>
      <protection/>
    </xf>
    <xf numFmtId="0" fontId="10" fillId="24" borderId="0" xfId="0" applyFont="1" applyFill="1" applyBorder="1" applyAlignment="1" applyProtection="1">
      <alignment horizontal="center"/>
      <protection locked="0"/>
    </xf>
    <xf numFmtId="0" fontId="9" fillId="24" borderId="0" xfId="54" applyFont="1" applyFill="1" applyBorder="1" applyAlignment="1" applyProtection="1">
      <alignment horizontal="center" wrapText="1"/>
      <protection/>
    </xf>
    <xf numFmtId="0" fontId="7" fillId="24" borderId="0" xfId="54" applyFont="1" applyFill="1" applyBorder="1" applyAlignment="1" applyProtection="1">
      <alignment horizontal="right" wrapText="1"/>
      <protection/>
    </xf>
    <xf numFmtId="173" fontId="7" fillId="24" borderId="12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49" fontId="4" fillId="22" borderId="10" xfId="0" applyNumberFormat="1" applyFont="1" applyFill="1" applyBorder="1" applyAlignment="1" applyProtection="1">
      <alignment horizontal="center" vertical="top" wrapText="1"/>
      <protection/>
    </xf>
    <xf numFmtId="173" fontId="4" fillId="24" borderId="0" xfId="0" applyNumberFormat="1" applyFont="1" applyFill="1" applyBorder="1" applyAlignment="1" applyProtection="1">
      <alignment horizontal="center" vertical="center" wrapText="1"/>
      <protection/>
    </xf>
    <xf numFmtId="173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174" fontId="4" fillId="24" borderId="0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173" fontId="6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7" fillId="24" borderId="0" xfId="0" applyNumberFormat="1" applyFont="1" applyFill="1" applyBorder="1" applyAlignment="1" applyProtection="1">
      <alignment horizontal="center" vertical="top" wrapText="1"/>
      <protection/>
    </xf>
    <xf numFmtId="0" fontId="4" fillId="22" borderId="10" xfId="0" applyFont="1" applyFill="1" applyBorder="1" applyAlignment="1" applyProtection="1">
      <alignment horizontal="left" vertical="center" wrapText="1" indent="2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6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5" borderId="10" xfId="0" applyFont="1" applyFill="1" applyBorder="1" applyAlignment="1" applyProtection="1">
      <alignment horizontal="left" vertical="top" wrapText="1"/>
      <protection locked="0"/>
    </xf>
    <xf numFmtId="0" fontId="4" fillId="24" borderId="11" xfId="0" applyFont="1" applyFill="1" applyBorder="1" applyAlignment="1" applyProtection="1">
      <alignment horizontal="center"/>
      <protection/>
    </xf>
    <xf numFmtId="0" fontId="7" fillId="24" borderId="0" xfId="54" applyFont="1" applyFill="1" applyBorder="1" applyAlignment="1" applyProtection="1">
      <alignment horizontal="right" wrapText="1"/>
      <protection/>
    </xf>
    <xf numFmtId="0" fontId="9" fillId="24" borderId="0" xfId="54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top" wrapText="1"/>
      <protection/>
    </xf>
    <xf numFmtId="0" fontId="9" fillId="24" borderId="12" xfId="0" applyFont="1" applyFill="1" applyBorder="1" applyAlignment="1" applyProtection="1">
      <alignment horizontal="left" wrapText="1"/>
      <protection/>
    </xf>
    <xf numFmtId="0" fontId="7" fillId="25" borderId="13" xfId="0" applyFont="1" applyFill="1" applyBorder="1" applyAlignment="1" applyProtection="1">
      <alignment horizontal="left" vertical="top" wrapText="1"/>
      <protection locked="0"/>
    </xf>
    <xf numFmtId="0" fontId="7" fillId="25" borderId="12" xfId="0" applyFont="1" applyFill="1" applyBorder="1" applyAlignment="1" applyProtection="1">
      <alignment horizontal="left" vertical="top" wrapText="1"/>
      <protection locked="0"/>
    </xf>
    <xf numFmtId="0" fontId="7" fillId="25" borderId="14" xfId="0" applyFont="1" applyFill="1" applyBorder="1" applyAlignment="1" applyProtection="1">
      <alignment horizontal="left" vertical="top" wrapText="1"/>
      <protection locked="0"/>
    </xf>
    <xf numFmtId="0" fontId="7" fillId="25" borderId="15" xfId="0" applyFont="1" applyFill="1" applyBorder="1" applyAlignment="1" applyProtection="1">
      <alignment horizontal="left" vertical="top" wrapText="1"/>
      <protection locked="0"/>
    </xf>
    <xf numFmtId="0" fontId="7" fillId="25" borderId="16" xfId="0" applyFont="1" applyFill="1" applyBorder="1" applyAlignment="1" applyProtection="1">
      <alignment horizontal="left" vertical="top" wrapText="1"/>
      <protection locked="0"/>
    </xf>
    <xf numFmtId="0" fontId="7" fillId="25" borderId="17" xfId="0" applyFont="1" applyFill="1" applyBorder="1" applyAlignment="1" applyProtection="1">
      <alignment horizontal="left" vertical="top" wrapText="1"/>
      <protection locked="0"/>
    </xf>
    <xf numFmtId="0" fontId="4" fillId="25" borderId="18" xfId="0" applyNumberFormat="1" applyFont="1" applyFill="1" applyBorder="1" applyAlignment="1" applyProtection="1">
      <alignment horizontal="center" vertical="top" wrapText="1"/>
      <protection locked="0"/>
    </xf>
    <xf numFmtId="0" fontId="4" fillId="25" borderId="19" xfId="0" applyNumberFormat="1" applyFont="1" applyFill="1" applyBorder="1" applyAlignment="1" applyProtection="1">
      <alignment horizontal="center" vertical="top" wrapText="1"/>
      <protection locked="0"/>
    </xf>
    <xf numFmtId="49" fontId="4" fillId="25" borderId="18" xfId="0" applyNumberFormat="1" applyFont="1" applyFill="1" applyBorder="1" applyAlignment="1" applyProtection="1">
      <alignment horizontal="center" vertical="center"/>
      <protection locked="0"/>
    </xf>
    <xf numFmtId="49" fontId="4" fillId="25" borderId="19" xfId="0" applyNumberFormat="1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left" vertical="top" wrapText="1"/>
      <protection/>
    </xf>
    <xf numFmtId="0" fontId="4" fillId="25" borderId="16" xfId="0" applyFont="1" applyFill="1" applyBorder="1" applyAlignment="1" applyProtection="1">
      <alignment horizontal="left" vertical="top" wrapText="1"/>
      <protection/>
    </xf>
    <xf numFmtId="0" fontId="4" fillId="25" borderId="17" xfId="0" applyFont="1" applyFill="1" applyBorder="1" applyAlignment="1" applyProtection="1">
      <alignment horizontal="left" vertical="top" wrapText="1"/>
      <protection/>
    </xf>
    <xf numFmtId="0" fontId="7" fillId="25" borderId="15" xfId="0" applyFont="1" applyFill="1" applyBorder="1" applyAlignment="1" applyProtection="1">
      <alignment horizontal="left" vertical="center" wrapText="1"/>
      <protection locked="0"/>
    </xf>
    <xf numFmtId="0" fontId="7" fillId="25" borderId="16" xfId="0" applyFont="1" applyFill="1" applyBorder="1" applyAlignment="1" applyProtection="1">
      <alignment horizontal="left" vertical="center" wrapText="1"/>
      <protection locked="0"/>
    </xf>
    <xf numFmtId="0" fontId="7" fillId="25" borderId="17" xfId="0" applyFont="1" applyFill="1" applyBorder="1" applyAlignment="1" applyProtection="1">
      <alignment horizontal="left" vertical="center" wrapText="1"/>
      <protection locked="0"/>
    </xf>
    <xf numFmtId="0" fontId="7" fillId="25" borderId="20" xfId="0" applyFont="1" applyFill="1" applyBorder="1" applyAlignment="1" applyProtection="1">
      <alignment horizontal="left" vertical="top" wrapText="1"/>
      <protection locked="0"/>
    </xf>
    <xf numFmtId="0" fontId="7" fillId="25" borderId="11" xfId="0" applyFont="1" applyFill="1" applyBorder="1" applyAlignment="1" applyProtection="1">
      <alignment horizontal="left" vertical="top" wrapText="1"/>
      <protection locked="0"/>
    </xf>
    <xf numFmtId="0" fontId="7" fillId="25" borderId="2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1-ПС_развитие АПК_шаблон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238125</xdr:rowOff>
    </xdr:from>
    <xdr:to>
      <xdr:col>4</xdr:col>
      <xdr:colOff>1800225</xdr:colOff>
      <xdr:row>3</xdr:row>
      <xdr:rowOff>238125</xdr:rowOff>
    </xdr:to>
    <xdr:sp>
      <xdr:nvSpPr>
        <xdr:cNvPr id="1" name="Line 2"/>
        <xdr:cNvSpPr>
          <a:spLocks/>
        </xdr:cNvSpPr>
      </xdr:nvSpPr>
      <xdr:spPr>
        <a:xfrm>
          <a:off x="4962525" y="85725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67"/>
  <sheetViews>
    <sheetView tabSelected="1" view="pageBreakPreview" zoomScale="75" zoomScaleNormal="70" zoomScaleSheetLayoutView="75" zoomScalePageLayoutView="0" workbookViewId="0" topLeftCell="A1">
      <pane ySplit="9" topLeftCell="BM136" activePane="bottomLeft" state="frozen"/>
      <selection pane="topLeft" activeCell="K1" sqref="K1"/>
      <selection pane="bottomLeft" activeCell="F139" sqref="F139"/>
    </sheetView>
  </sheetViews>
  <sheetFormatPr defaultColWidth="9.00390625" defaultRowHeight="12.75"/>
  <cols>
    <col min="1" max="1" width="13.875" style="23" customWidth="1"/>
    <col min="2" max="2" width="45.75390625" style="23" customWidth="1"/>
    <col min="3" max="3" width="16.375" style="23" customWidth="1"/>
    <col min="4" max="7" width="23.75390625" style="23" customWidth="1"/>
    <col min="8" max="8" width="12.75390625" style="23" customWidth="1"/>
    <col min="9" max="16384" width="9.125" style="23" customWidth="1"/>
  </cols>
  <sheetData>
    <row r="1" spans="1:8" ht="15" customHeight="1">
      <c r="A1" s="87" t="s">
        <v>389</v>
      </c>
      <c r="B1" s="87"/>
      <c r="C1" s="87"/>
      <c r="D1" s="87"/>
      <c r="E1" s="87"/>
      <c r="F1" s="87"/>
      <c r="G1" s="87"/>
      <c r="H1" s="52"/>
    </row>
    <row r="2" spans="1:8" ht="15.75" customHeight="1">
      <c r="A2" s="88" t="s">
        <v>390</v>
      </c>
      <c r="B2" s="88"/>
      <c r="C2" s="88"/>
      <c r="D2" s="88"/>
      <c r="E2" s="88"/>
      <c r="F2" s="88"/>
      <c r="G2" s="88"/>
      <c r="H2" s="51"/>
    </row>
    <row r="3" spans="1:8" ht="18" customHeight="1">
      <c r="A3" s="88" t="s">
        <v>267</v>
      </c>
      <c r="B3" s="88"/>
      <c r="C3" s="88"/>
      <c r="D3" s="88"/>
      <c r="E3" s="88"/>
      <c r="F3" s="88"/>
      <c r="G3" s="88"/>
      <c r="H3" s="51"/>
    </row>
    <row r="4" spans="1:8" ht="18.75" customHeight="1">
      <c r="A4" s="50"/>
      <c r="B4" s="50"/>
      <c r="C4" s="90" t="s">
        <v>235</v>
      </c>
      <c r="D4" s="90"/>
      <c r="E4" s="90"/>
      <c r="F4" s="50"/>
      <c r="G4" s="50"/>
      <c r="H4" s="50"/>
    </row>
    <row r="5" spans="1:8" ht="15" customHeight="1">
      <c r="A5" s="89" t="s">
        <v>28</v>
      </c>
      <c r="B5" s="89"/>
      <c r="C5" s="89"/>
      <c r="D5" s="89"/>
      <c r="E5" s="89"/>
      <c r="F5" s="89"/>
      <c r="G5" s="89"/>
      <c r="H5" s="54"/>
    </row>
    <row r="6" spans="1:8" ht="15.75" customHeight="1">
      <c r="A6" s="24"/>
      <c r="B6" s="24"/>
      <c r="C6" s="24"/>
      <c r="D6" s="24"/>
      <c r="E6" s="24"/>
      <c r="F6" s="24"/>
      <c r="G6" s="24"/>
      <c r="H6" s="24"/>
    </row>
    <row r="7" spans="1:8" ht="66" customHeight="1">
      <c r="A7" s="25" t="s">
        <v>233</v>
      </c>
      <c r="B7" s="25" t="s">
        <v>85</v>
      </c>
      <c r="C7" s="25" t="s">
        <v>445</v>
      </c>
      <c r="D7" s="25" t="s">
        <v>75</v>
      </c>
      <c r="E7" s="25" t="s">
        <v>446</v>
      </c>
      <c r="F7" s="91" t="s">
        <v>79</v>
      </c>
      <c r="G7" s="91"/>
      <c r="H7" s="73"/>
    </row>
    <row r="8" spans="1:8" ht="34.5" customHeight="1">
      <c r="A8" s="25"/>
      <c r="B8" s="25"/>
      <c r="C8" s="25"/>
      <c r="D8" s="25"/>
      <c r="E8" s="25"/>
      <c r="F8" s="25" t="s">
        <v>76</v>
      </c>
      <c r="G8" s="25" t="s">
        <v>444</v>
      </c>
      <c r="H8" s="73"/>
    </row>
    <row r="9" spans="1:8" ht="15.75">
      <c r="A9" s="21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74"/>
    </row>
    <row r="10" spans="1:8" ht="26.25" customHeight="1">
      <c r="A10" s="70" t="s">
        <v>439</v>
      </c>
      <c r="B10" s="92" t="s">
        <v>490</v>
      </c>
      <c r="C10" s="92"/>
      <c r="D10" s="92"/>
      <c r="E10" s="92"/>
      <c r="F10" s="92"/>
      <c r="G10" s="92"/>
      <c r="H10" s="77"/>
    </row>
    <row r="11" spans="1:8" s="26" customFormat="1" ht="33" customHeight="1">
      <c r="A11" s="56" t="s">
        <v>301</v>
      </c>
      <c r="B11" s="10" t="s">
        <v>491</v>
      </c>
      <c r="C11" s="8" t="s">
        <v>382</v>
      </c>
      <c r="D11" s="35" t="s">
        <v>416</v>
      </c>
      <c r="E11" s="83">
        <v>40.9</v>
      </c>
      <c r="F11" s="35" t="s">
        <v>416</v>
      </c>
      <c r="G11" s="35" t="s">
        <v>416</v>
      </c>
      <c r="H11" s="57"/>
    </row>
    <row r="12" spans="1:8" ht="33" customHeight="1">
      <c r="A12" s="56" t="s">
        <v>302</v>
      </c>
      <c r="B12" s="10" t="s">
        <v>492</v>
      </c>
      <c r="C12" s="8" t="s">
        <v>382</v>
      </c>
      <c r="D12" s="35" t="s">
        <v>416</v>
      </c>
      <c r="E12" s="83">
        <v>32.8</v>
      </c>
      <c r="F12" s="35" t="s">
        <v>416</v>
      </c>
      <c r="G12" s="35" t="s">
        <v>416</v>
      </c>
      <c r="H12" s="57"/>
    </row>
    <row r="13" spans="1:8" ht="37.5" customHeight="1">
      <c r="A13" s="56" t="s">
        <v>303</v>
      </c>
      <c r="B13" s="10" t="s">
        <v>29</v>
      </c>
      <c r="C13" s="8" t="s">
        <v>382</v>
      </c>
      <c r="D13" s="35" t="s">
        <v>416</v>
      </c>
      <c r="E13" s="83">
        <v>34.4</v>
      </c>
      <c r="F13" s="35" t="s">
        <v>416</v>
      </c>
      <c r="G13" s="35" t="s">
        <v>416</v>
      </c>
      <c r="H13" s="57"/>
    </row>
    <row r="14" spans="1:8" ht="33.75" customHeight="1">
      <c r="A14" s="56" t="s">
        <v>304</v>
      </c>
      <c r="B14" s="10" t="s">
        <v>340</v>
      </c>
      <c r="C14" s="8" t="s">
        <v>467</v>
      </c>
      <c r="D14" s="68">
        <v>4.5</v>
      </c>
      <c r="E14" s="35" t="s">
        <v>17</v>
      </c>
      <c r="F14" s="35" t="s">
        <v>416</v>
      </c>
      <c r="G14" s="35" t="s">
        <v>416</v>
      </c>
      <c r="H14" s="57"/>
    </row>
    <row r="15" spans="1:8" ht="21.75" customHeight="1">
      <c r="A15" s="56" t="s">
        <v>305</v>
      </c>
      <c r="B15" s="10" t="s">
        <v>447</v>
      </c>
      <c r="C15" s="8" t="s">
        <v>382</v>
      </c>
      <c r="D15" s="68">
        <v>43</v>
      </c>
      <c r="E15" s="37">
        <v>39.4</v>
      </c>
      <c r="F15" s="35" t="s">
        <v>416</v>
      </c>
      <c r="G15" s="35" t="s">
        <v>416</v>
      </c>
      <c r="H15" s="57"/>
    </row>
    <row r="16" spans="1:8" ht="51" customHeight="1">
      <c r="A16" s="56" t="s">
        <v>306</v>
      </c>
      <c r="B16" s="10" t="s">
        <v>347</v>
      </c>
      <c r="C16" s="8" t="s">
        <v>382</v>
      </c>
      <c r="D16" s="68">
        <v>28</v>
      </c>
      <c r="E16" s="37">
        <v>31</v>
      </c>
      <c r="F16" s="35" t="s">
        <v>416</v>
      </c>
      <c r="G16" s="35" t="s">
        <v>416</v>
      </c>
      <c r="H16" s="57"/>
    </row>
    <row r="17" spans="1:8" ht="43.5" customHeight="1">
      <c r="A17" s="56" t="s">
        <v>307</v>
      </c>
      <c r="B17" s="10" t="s">
        <v>466</v>
      </c>
      <c r="C17" s="8" t="s">
        <v>258</v>
      </c>
      <c r="D17" s="68">
        <v>13.3</v>
      </c>
      <c r="E17" s="37">
        <v>14.3</v>
      </c>
      <c r="F17" s="35" t="s">
        <v>416</v>
      </c>
      <c r="G17" s="35" t="s">
        <v>416</v>
      </c>
      <c r="H17" s="57"/>
    </row>
    <row r="18" spans="1:8" ht="47.25" customHeight="1">
      <c r="A18" s="56" t="s">
        <v>308</v>
      </c>
      <c r="B18" s="10" t="s">
        <v>459</v>
      </c>
      <c r="C18" s="8" t="s">
        <v>405</v>
      </c>
      <c r="D18" s="68">
        <v>20.5</v>
      </c>
      <c r="E18" s="35" t="s">
        <v>17</v>
      </c>
      <c r="F18" s="35" t="s">
        <v>416</v>
      </c>
      <c r="G18" s="35" t="s">
        <v>416</v>
      </c>
      <c r="H18" s="57"/>
    </row>
    <row r="19" spans="1:8" ht="47.25" customHeight="1">
      <c r="A19" s="56" t="s">
        <v>309</v>
      </c>
      <c r="B19" s="10" t="s">
        <v>460</v>
      </c>
      <c r="C19" s="8" t="s">
        <v>77</v>
      </c>
      <c r="D19" s="68">
        <v>8</v>
      </c>
      <c r="E19" s="37">
        <v>7.5</v>
      </c>
      <c r="F19" s="35" t="s">
        <v>416</v>
      </c>
      <c r="G19" s="35" t="s">
        <v>416</v>
      </c>
      <c r="H19" s="57"/>
    </row>
    <row r="20" spans="1:8" ht="49.5" customHeight="1">
      <c r="A20" s="56" t="s">
        <v>310</v>
      </c>
      <c r="B20" s="10" t="s">
        <v>449</v>
      </c>
      <c r="C20" s="8" t="s">
        <v>383</v>
      </c>
      <c r="D20" s="68">
        <v>783.7</v>
      </c>
      <c r="E20" s="37">
        <v>804.2</v>
      </c>
      <c r="F20" s="35" t="s">
        <v>416</v>
      </c>
      <c r="G20" s="35" t="s">
        <v>416</v>
      </c>
      <c r="H20" s="57"/>
    </row>
    <row r="21" spans="1:8" ht="47.25">
      <c r="A21" s="56" t="s">
        <v>311</v>
      </c>
      <c r="B21" s="10" t="s">
        <v>276</v>
      </c>
      <c r="C21" s="8" t="s">
        <v>383</v>
      </c>
      <c r="D21" s="68">
        <v>260</v>
      </c>
      <c r="E21" s="37">
        <v>260.9</v>
      </c>
      <c r="F21" s="35" t="s">
        <v>416</v>
      </c>
      <c r="G21" s="35" t="s">
        <v>416</v>
      </c>
      <c r="H21" s="57"/>
    </row>
    <row r="22" spans="1:8" ht="47.25">
      <c r="A22" s="56" t="s">
        <v>312</v>
      </c>
      <c r="B22" s="10" t="s">
        <v>454</v>
      </c>
      <c r="C22" s="8" t="s">
        <v>383</v>
      </c>
      <c r="D22" s="68">
        <v>388.6</v>
      </c>
      <c r="E22" s="37">
        <v>415.9</v>
      </c>
      <c r="F22" s="35" t="s">
        <v>416</v>
      </c>
      <c r="G22" s="35" t="s">
        <v>416</v>
      </c>
      <c r="H22" s="57"/>
    </row>
    <row r="23" spans="1:8" ht="47.25">
      <c r="A23" s="56" t="s">
        <v>377</v>
      </c>
      <c r="B23" s="10" t="s">
        <v>456</v>
      </c>
      <c r="C23" s="8" t="s">
        <v>383</v>
      </c>
      <c r="D23" s="68">
        <v>204.6</v>
      </c>
      <c r="E23" s="37">
        <v>206.2</v>
      </c>
      <c r="F23" s="35" t="s">
        <v>416</v>
      </c>
      <c r="G23" s="35" t="s">
        <v>416</v>
      </c>
      <c r="H23" s="57"/>
    </row>
    <row r="24" spans="1:8" ht="72" customHeight="1">
      <c r="A24" s="56" t="s">
        <v>378</v>
      </c>
      <c r="B24" s="10" t="s">
        <v>375</v>
      </c>
      <c r="C24" s="8" t="s">
        <v>382</v>
      </c>
      <c r="D24" s="68">
        <v>0.7</v>
      </c>
      <c r="E24" s="37">
        <v>0.9</v>
      </c>
      <c r="F24" s="35" t="s">
        <v>416</v>
      </c>
      <c r="G24" s="35" t="s">
        <v>416</v>
      </c>
      <c r="H24" s="57"/>
    </row>
    <row r="25" spans="1:8" s="27" customFormat="1" ht="47.25">
      <c r="A25" s="56" t="s">
        <v>379</v>
      </c>
      <c r="B25" s="10" t="s">
        <v>455</v>
      </c>
      <c r="C25" s="8" t="s">
        <v>383</v>
      </c>
      <c r="D25" s="68">
        <v>20</v>
      </c>
      <c r="E25" s="37">
        <v>20.1</v>
      </c>
      <c r="F25" s="35" t="s">
        <v>416</v>
      </c>
      <c r="G25" s="35" t="s">
        <v>416</v>
      </c>
      <c r="H25" s="57"/>
    </row>
    <row r="26" spans="1:8" s="27" customFormat="1" ht="50.25" customHeight="1">
      <c r="A26" s="56" t="s">
        <v>380</v>
      </c>
      <c r="B26" s="10" t="s">
        <v>374</v>
      </c>
      <c r="C26" s="8" t="s">
        <v>382</v>
      </c>
      <c r="D26" s="68">
        <v>8</v>
      </c>
      <c r="E26" s="37">
        <v>24</v>
      </c>
      <c r="F26" s="35" t="s">
        <v>416</v>
      </c>
      <c r="G26" s="35" t="s">
        <v>416</v>
      </c>
      <c r="H26" s="57"/>
    </row>
    <row r="27" spans="1:8" ht="47.25">
      <c r="A27" s="56" t="s">
        <v>313</v>
      </c>
      <c r="B27" s="10" t="s">
        <v>463</v>
      </c>
      <c r="C27" s="8" t="s">
        <v>383</v>
      </c>
      <c r="D27" s="68">
        <v>16.3</v>
      </c>
      <c r="E27" s="37">
        <v>15.1</v>
      </c>
      <c r="F27" s="35" t="s">
        <v>416</v>
      </c>
      <c r="G27" s="35" t="s">
        <v>416</v>
      </c>
      <c r="H27" s="57"/>
    </row>
    <row r="28" spans="1:8" ht="50.25" customHeight="1">
      <c r="A28" s="56" t="s">
        <v>376</v>
      </c>
      <c r="B28" s="10" t="s">
        <v>30</v>
      </c>
      <c r="C28" s="8" t="s">
        <v>296</v>
      </c>
      <c r="D28" s="68">
        <v>1.1</v>
      </c>
      <c r="E28" s="37">
        <v>1.1</v>
      </c>
      <c r="F28" s="35" t="s">
        <v>464</v>
      </c>
      <c r="G28" s="35" t="s">
        <v>464</v>
      </c>
      <c r="H28" s="57"/>
    </row>
    <row r="29" spans="1:8" ht="36" customHeight="1">
      <c r="A29" s="56" t="s">
        <v>314</v>
      </c>
      <c r="B29" s="10" t="s">
        <v>31</v>
      </c>
      <c r="C29" s="8" t="s">
        <v>32</v>
      </c>
      <c r="D29" s="69">
        <v>3</v>
      </c>
      <c r="E29" s="37">
        <v>3</v>
      </c>
      <c r="F29" s="35" t="s">
        <v>464</v>
      </c>
      <c r="G29" s="35" t="s">
        <v>464</v>
      </c>
      <c r="H29" s="57"/>
    </row>
    <row r="30" spans="1:8" ht="24" customHeight="1">
      <c r="A30" s="56" t="s">
        <v>315</v>
      </c>
      <c r="B30" s="10" t="s">
        <v>448</v>
      </c>
      <c r="C30" s="8" t="s">
        <v>382</v>
      </c>
      <c r="D30" s="68">
        <v>58.3</v>
      </c>
      <c r="E30" s="68">
        <v>58</v>
      </c>
      <c r="F30" s="35" t="s">
        <v>416</v>
      </c>
      <c r="G30" s="35" t="s">
        <v>416</v>
      </c>
      <c r="H30" s="57"/>
    </row>
    <row r="31" spans="1:8" ht="81.75" customHeight="1">
      <c r="A31" s="56" t="s">
        <v>316</v>
      </c>
      <c r="B31" s="10" t="s">
        <v>341</v>
      </c>
      <c r="C31" s="8" t="s">
        <v>382</v>
      </c>
      <c r="D31" s="68">
        <v>37</v>
      </c>
      <c r="E31" s="37">
        <v>37</v>
      </c>
      <c r="F31" s="35" t="s">
        <v>416</v>
      </c>
      <c r="G31" s="35" t="s">
        <v>416</v>
      </c>
      <c r="H31" s="57"/>
    </row>
    <row r="32" spans="1:8" ht="47.25">
      <c r="A32" s="56" t="s">
        <v>317</v>
      </c>
      <c r="B32" s="10" t="s">
        <v>453</v>
      </c>
      <c r="C32" s="8" t="s">
        <v>384</v>
      </c>
      <c r="D32" s="68">
        <v>2.7</v>
      </c>
      <c r="E32" s="37">
        <v>2.24</v>
      </c>
      <c r="F32" s="35" t="s">
        <v>416</v>
      </c>
      <c r="G32" s="35" t="s">
        <v>416</v>
      </c>
      <c r="H32" s="57"/>
    </row>
    <row r="33" spans="1:8" ht="47.25">
      <c r="A33" s="56" t="s">
        <v>318</v>
      </c>
      <c r="B33" s="10" t="s">
        <v>452</v>
      </c>
      <c r="C33" s="8" t="s">
        <v>384</v>
      </c>
      <c r="D33" s="68">
        <v>1.1</v>
      </c>
      <c r="E33" s="37">
        <v>0.39</v>
      </c>
      <c r="F33" s="35" t="s">
        <v>416</v>
      </c>
      <c r="G33" s="35" t="s">
        <v>416</v>
      </c>
      <c r="H33" s="57"/>
    </row>
    <row r="34" spans="1:8" ht="36" customHeight="1">
      <c r="A34" s="56" t="s">
        <v>319</v>
      </c>
      <c r="B34" s="10" t="s">
        <v>381</v>
      </c>
      <c r="C34" s="8" t="s">
        <v>382</v>
      </c>
      <c r="D34" s="68">
        <v>2.5</v>
      </c>
      <c r="E34" s="37">
        <v>0.1</v>
      </c>
      <c r="F34" s="35" t="s">
        <v>416</v>
      </c>
      <c r="G34" s="35" t="s">
        <v>416</v>
      </c>
      <c r="H34" s="57"/>
    </row>
    <row r="35" spans="1:8" ht="47.25">
      <c r="A35" s="56" t="s">
        <v>320</v>
      </c>
      <c r="B35" s="10" t="s">
        <v>451</v>
      </c>
      <c r="C35" s="8" t="s">
        <v>386</v>
      </c>
      <c r="D35" s="67">
        <v>0.99</v>
      </c>
      <c r="E35" s="37">
        <v>0.09</v>
      </c>
      <c r="F35" s="35" t="s">
        <v>416</v>
      </c>
      <c r="G35" s="35" t="s">
        <v>416</v>
      </c>
      <c r="H35" s="57"/>
    </row>
    <row r="36" spans="1:8" ht="37.5" customHeight="1">
      <c r="A36" s="56" t="s">
        <v>321</v>
      </c>
      <c r="B36" s="10" t="s">
        <v>450</v>
      </c>
      <c r="C36" s="8" t="s">
        <v>382</v>
      </c>
      <c r="D36" s="68">
        <v>86.6</v>
      </c>
      <c r="E36" s="37">
        <v>87.74</v>
      </c>
      <c r="F36" s="35" t="s">
        <v>416</v>
      </c>
      <c r="G36" s="35" t="s">
        <v>416</v>
      </c>
      <c r="H36" s="57"/>
    </row>
    <row r="37" spans="1:8" ht="37.5" customHeight="1">
      <c r="A37" s="56" t="s">
        <v>322</v>
      </c>
      <c r="B37" s="10" t="s">
        <v>78</v>
      </c>
      <c r="C37" s="8" t="s">
        <v>382</v>
      </c>
      <c r="D37" s="68">
        <v>68</v>
      </c>
      <c r="E37" s="37">
        <v>65.8</v>
      </c>
      <c r="F37" s="35" t="s">
        <v>416</v>
      </c>
      <c r="G37" s="35" t="s">
        <v>416</v>
      </c>
      <c r="H37" s="57"/>
    </row>
    <row r="38" spans="1:8" ht="37.5" customHeight="1">
      <c r="A38" s="56" t="s">
        <v>323</v>
      </c>
      <c r="B38" s="10" t="s">
        <v>344</v>
      </c>
      <c r="C38" s="8" t="s">
        <v>382</v>
      </c>
      <c r="D38" s="68">
        <v>38</v>
      </c>
      <c r="E38" s="37">
        <v>38.1</v>
      </c>
      <c r="F38" s="35" t="s">
        <v>416</v>
      </c>
      <c r="G38" s="35" t="s">
        <v>416</v>
      </c>
      <c r="H38" s="57"/>
    </row>
    <row r="39" spans="1:8" ht="37.5" customHeight="1">
      <c r="A39" s="56" t="s">
        <v>324</v>
      </c>
      <c r="B39" s="10" t="s">
        <v>345</v>
      </c>
      <c r="C39" s="8" t="s">
        <v>382</v>
      </c>
      <c r="D39" s="68">
        <v>48.1</v>
      </c>
      <c r="E39" s="37">
        <v>48.1</v>
      </c>
      <c r="F39" s="35" t="s">
        <v>416</v>
      </c>
      <c r="G39" s="35" t="s">
        <v>416</v>
      </c>
      <c r="H39" s="57"/>
    </row>
    <row r="40" spans="1:8" ht="49.5" customHeight="1">
      <c r="A40" s="56" t="s">
        <v>325</v>
      </c>
      <c r="B40" s="10" t="s">
        <v>346</v>
      </c>
      <c r="C40" s="8" t="s">
        <v>382</v>
      </c>
      <c r="D40" s="68">
        <v>80.6</v>
      </c>
      <c r="E40" s="37">
        <v>80.6</v>
      </c>
      <c r="F40" s="35" t="s">
        <v>416</v>
      </c>
      <c r="G40" s="35" t="s">
        <v>416</v>
      </c>
      <c r="H40" s="57"/>
    </row>
    <row r="41" spans="1:8" ht="37.5" customHeight="1">
      <c r="A41" s="56" t="s">
        <v>326</v>
      </c>
      <c r="B41" s="10" t="s">
        <v>457</v>
      </c>
      <c r="C41" s="8" t="s">
        <v>382</v>
      </c>
      <c r="D41" s="68">
        <v>70</v>
      </c>
      <c r="E41" s="37">
        <v>72.4</v>
      </c>
      <c r="F41" s="35" t="s">
        <v>416</v>
      </c>
      <c r="G41" s="35" t="s">
        <v>416</v>
      </c>
      <c r="H41" s="57"/>
    </row>
    <row r="42" spans="1:8" ht="36" customHeight="1">
      <c r="A42" s="56" t="s">
        <v>328</v>
      </c>
      <c r="B42" s="10" t="s">
        <v>238</v>
      </c>
      <c r="C42" s="8" t="s">
        <v>257</v>
      </c>
      <c r="D42" s="68">
        <v>16</v>
      </c>
      <c r="E42" s="37">
        <v>13</v>
      </c>
      <c r="F42" s="35" t="s">
        <v>416</v>
      </c>
      <c r="G42" s="35" t="s">
        <v>416</v>
      </c>
      <c r="H42" s="57"/>
    </row>
    <row r="43" spans="1:8" ht="36.75" customHeight="1">
      <c r="A43" s="56" t="s">
        <v>327</v>
      </c>
      <c r="B43" s="10" t="s">
        <v>458</v>
      </c>
      <c r="C43" s="8" t="s">
        <v>382</v>
      </c>
      <c r="D43" s="69">
        <v>100</v>
      </c>
      <c r="E43" s="37">
        <v>100</v>
      </c>
      <c r="F43" s="35" t="s">
        <v>416</v>
      </c>
      <c r="G43" s="35" t="s">
        <v>416</v>
      </c>
      <c r="H43" s="57"/>
    </row>
    <row r="44" spans="1:8" ht="21" customHeight="1">
      <c r="A44" s="56" t="s">
        <v>329</v>
      </c>
      <c r="B44" s="10" t="s">
        <v>300</v>
      </c>
      <c r="C44" s="8" t="s">
        <v>443</v>
      </c>
      <c r="D44" s="68">
        <v>2200</v>
      </c>
      <c r="E44" s="68">
        <v>2200</v>
      </c>
      <c r="F44" s="35" t="s">
        <v>416</v>
      </c>
      <c r="G44" s="35" t="s">
        <v>416</v>
      </c>
      <c r="H44" s="57"/>
    </row>
    <row r="45" spans="1:8" s="26" customFormat="1" ht="36" customHeight="1">
      <c r="A45" s="56" t="s">
        <v>330</v>
      </c>
      <c r="B45" s="10" t="s">
        <v>342</v>
      </c>
      <c r="C45" s="8" t="s">
        <v>382</v>
      </c>
      <c r="D45" s="68">
        <v>91.5</v>
      </c>
      <c r="E45" s="37">
        <v>94</v>
      </c>
      <c r="F45" s="35" t="s">
        <v>416</v>
      </c>
      <c r="G45" s="35" t="s">
        <v>416</v>
      </c>
      <c r="H45" s="57"/>
    </row>
    <row r="46" spans="1:8" s="26" customFormat="1" ht="68.25" customHeight="1">
      <c r="A46" s="56" t="s">
        <v>331</v>
      </c>
      <c r="B46" s="10" t="s">
        <v>343</v>
      </c>
      <c r="C46" s="8" t="s">
        <v>382</v>
      </c>
      <c r="D46" s="68">
        <v>90</v>
      </c>
      <c r="E46" s="37">
        <v>90</v>
      </c>
      <c r="F46" s="35" t="s">
        <v>416</v>
      </c>
      <c r="G46" s="35" t="s">
        <v>416</v>
      </c>
      <c r="H46" s="57"/>
    </row>
    <row r="47" spans="1:8" s="71" customFormat="1" ht="26.25" customHeight="1">
      <c r="A47" s="5" t="s">
        <v>412</v>
      </c>
      <c r="B47" s="92" t="s">
        <v>33</v>
      </c>
      <c r="C47" s="92"/>
      <c r="D47" s="92"/>
      <c r="E47" s="92"/>
      <c r="F47" s="92"/>
      <c r="G47" s="92"/>
      <c r="H47" s="73"/>
    </row>
    <row r="48" spans="1:8" s="26" customFormat="1" ht="63">
      <c r="A48" s="13" t="s">
        <v>468</v>
      </c>
      <c r="B48" s="10" t="s">
        <v>461</v>
      </c>
      <c r="C48" s="8"/>
      <c r="D48" s="35" t="s">
        <v>416</v>
      </c>
      <c r="E48" s="35" t="s">
        <v>416</v>
      </c>
      <c r="F48" s="35">
        <v>820000</v>
      </c>
      <c r="G48" s="35">
        <f>G49+G52</f>
        <v>730377.1</v>
      </c>
      <c r="H48" s="58"/>
    </row>
    <row r="49" spans="1:8" s="26" customFormat="1" ht="69" customHeight="1">
      <c r="A49" s="13" t="s">
        <v>469</v>
      </c>
      <c r="B49" s="10" t="s">
        <v>503</v>
      </c>
      <c r="C49" s="8"/>
      <c r="D49" s="35"/>
      <c r="E49" s="35"/>
      <c r="F49" s="35">
        <v>470000</v>
      </c>
      <c r="G49" s="35">
        <v>468334.7</v>
      </c>
      <c r="H49" s="58"/>
    </row>
    <row r="50" spans="1:8" s="26" customFormat="1" ht="39.75" customHeight="1">
      <c r="A50" s="13" t="s">
        <v>501</v>
      </c>
      <c r="B50" s="14" t="s">
        <v>239</v>
      </c>
      <c r="C50" s="8" t="s">
        <v>388</v>
      </c>
      <c r="D50" s="43">
        <v>193</v>
      </c>
      <c r="E50" s="40">
        <v>193</v>
      </c>
      <c r="F50" s="35">
        <v>243533</v>
      </c>
      <c r="G50" s="35"/>
      <c r="H50" s="58"/>
    </row>
    <row r="51" spans="1:8" s="26" customFormat="1" ht="51" customHeight="1">
      <c r="A51" s="13" t="s">
        <v>502</v>
      </c>
      <c r="B51" s="14" t="s">
        <v>391</v>
      </c>
      <c r="C51" s="8" t="s">
        <v>388</v>
      </c>
      <c r="D51" s="43">
        <v>502</v>
      </c>
      <c r="E51" s="40">
        <v>502</v>
      </c>
      <c r="F51" s="35">
        <v>226467</v>
      </c>
      <c r="G51" s="35"/>
      <c r="H51" s="58"/>
    </row>
    <row r="52" spans="1:8" s="26" customFormat="1" ht="21.75" customHeight="1">
      <c r="A52" s="13" t="s">
        <v>240</v>
      </c>
      <c r="B52" s="14" t="s">
        <v>351</v>
      </c>
      <c r="C52" s="8"/>
      <c r="D52" s="35" t="s">
        <v>416</v>
      </c>
      <c r="E52" s="35" t="s">
        <v>416</v>
      </c>
      <c r="F52" s="35">
        <v>350000</v>
      </c>
      <c r="G52" s="35">
        <v>262042.4</v>
      </c>
      <c r="H52" s="58"/>
    </row>
    <row r="53" spans="1:8" s="71" customFormat="1" ht="26.25" customHeight="1">
      <c r="A53" s="5" t="s">
        <v>413</v>
      </c>
      <c r="B53" s="92" t="s">
        <v>34</v>
      </c>
      <c r="C53" s="92"/>
      <c r="D53" s="92"/>
      <c r="E53" s="92"/>
      <c r="F53" s="92"/>
      <c r="G53" s="92"/>
      <c r="H53" s="73"/>
    </row>
    <row r="54" spans="1:8" s="26" customFormat="1" ht="82.5" customHeight="1">
      <c r="A54" s="4" t="s">
        <v>406</v>
      </c>
      <c r="B54" s="10" t="s">
        <v>370</v>
      </c>
      <c r="C54" s="8"/>
      <c r="D54" s="35" t="s">
        <v>416</v>
      </c>
      <c r="E54" s="35" t="s">
        <v>416</v>
      </c>
      <c r="F54" s="35">
        <v>28224</v>
      </c>
      <c r="G54" s="35">
        <v>28084.3</v>
      </c>
      <c r="H54" s="58"/>
    </row>
    <row r="55" spans="1:8" s="26" customFormat="1" ht="35.25" customHeight="1">
      <c r="A55" s="4" t="s">
        <v>35</v>
      </c>
      <c r="B55" s="14" t="s">
        <v>339</v>
      </c>
      <c r="C55" s="8" t="s">
        <v>385</v>
      </c>
      <c r="D55" s="43">
        <v>4704</v>
      </c>
      <c r="E55" s="38">
        <v>4.788</v>
      </c>
      <c r="F55" s="35" t="s">
        <v>416</v>
      </c>
      <c r="G55" s="35" t="s">
        <v>416</v>
      </c>
      <c r="H55" s="58"/>
    </row>
    <row r="56" spans="1:8" s="26" customFormat="1" ht="33" customHeight="1">
      <c r="A56" s="4" t="s">
        <v>407</v>
      </c>
      <c r="B56" s="10" t="s">
        <v>348</v>
      </c>
      <c r="C56" s="8" t="s">
        <v>385</v>
      </c>
      <c r="D56" s="42">
        <f>D58+D59+D61+D62</f>
        <v>314.20000000000005</v>
      </c>
      <c r="E56" s="38">
        <f>SUM(E57,E60)</f>
        <v>297.142</v>
      </c>
      <c r="F56" s="35">
        <f>F57+F60</f>
        <v>30988246.9</v>
      </c>
      <c r="G56" s="38">
        <f>SUM(G57,G60)</f>
        <v>30915350.244</v>
      </c>
      <c r="H56" s="58"/>
    </row>
    <row r="57" spans="1:8" s="26" customFormat="1" ht="110.25">
      <c r="A57" s="4" t="s">
        <v>462</v>
      </c>
      <c r="B57" s="14" t="s">
        <v>36</v>
      </c>
      <c r="C57" s="8" t="s">
        <v>385</v>
      </c>
      <c r="D57" s="35">
        <f>SUM(D58:D59)</f>
        <v>162.60000000000002</v>
      </c>
      <c r="E57" s="38">
        <f>SUM(E58,E59)</f>
        <v>153.689</v>
      </c>
      <c r="F57" s="35">
        <v>21296787.4</v>
      </c>
      <c r="G57" s="38">
        <v>21244605.544</v>
      </c>
      <c r="H57" s="58"/>
    </row>
    <row r="58" spans="1:8" s="26" customFormat="1" ht="51.75" customHeight="1">
      <c r="A58" s="4" t="s">
        <v>278</v>
      </c>
      <c r="B58" s="15" t="s">
        <v>396</v>
      </c>
      <c r="C58" s="8" t="s">
        <v>385</v>
      </c>
      <c r="D58" s="35">
        <v>76.4</v>
      </c>
      <c r="E58" s="38">
        <v>71.71</v>
      </c>
      <c r="F58" s="35" t="s">
        <v>416</v>
      </c>
      <c r="G58" s="35" t="s">
        <v>416</v>
      </c>
      <c r="H58" s="57"/>
    </row>
    <row r="59" spans="1:8" s="26" customFormat="1" ht="36.75" customHeight="1">
      <c r="A59" s="4" t="s">
        <v>279</v>
      </c>
      <c r="B59" s="15" t="s">
        <v>397</v>
      </c>
      <c r="C59" s="8" t="s">
        <v>385</v>
      </c>
      <c r="D59" s="35">
        <v>86.2</v>
      </c>
      <c r="E59" s="38">
        <v>81.979</v>
      </c>
      <c r="F59" s="35" t="s">
        <v>416</v>
      </c>
      <c r="G59" s="35" t="s">
        <v>416</v>
      </c>
      <c r="H59" s="57"/>
    </row>
    <row r="60" spans="1:8" s="26" customFormat="1" ht="101.25" customHeight="1">
      <c r="A60" s="4" t="s">
        <v>465</v>
      </c>
      <c r="B60" s="14" t="s">
        <v>470</v>
      </c>
      <c r="C60" s="8" t="s">
        <v>385</v>
      </c>
      <c r="D60" s="35">
        <f>D61+D62</f>
        <v>151.6</v>
      </c>
      <c r="E60" s="38">
        <v>143.453</v>
      </c>
      <c r="F60" s="35">
        <v>9691459.5</v>
      </c>
      <c r="G60" s="38">
        <v>9670744.7</v>
      </c>
      <c r="H60" s="58"/>
    </row>
    <row r="61" spans="1:8" s="26" customFormat="1" ht="33" customHeight="1">
      <c r="A61" s="4" t="s">
        <v>280</v>
      </c>
      <c r="B61" s="15" t="s">
        <v>398</v>
      </c>
      <c r="C61" s="8" t="s">
        <v>385</v>
      </c>
      <c r="D61" s="35">
        <v>47.4</v>
      </c>
      <c r="E61" s="38">
        <v>42.901</v>
      </c>
      <c r="F61" s="35" t="s">
        <v>416</v>
      </c>
      <c r="G61" s="35" t="s">
        <v>416</v>
      </c>
      <c r="H61" s="57"/>
    </row>
    <row r="62" spans="1:8" s="26" customFormat="1" ht="33" customHeight="1">
      <c r="A62" s="4" t="s">
        <v>281</v>
      </c>
      <c r="B62" s="15" t="s">
        <v>399</v>
      </c>
      <c r="C62" s="8" t="s">
        <v>385</v>
      </c>
      <c r="D62" s="35">
        <v>104.2</v>
      </c>
      <c r="E62" s="38">
        <v>100.55199999999999</v>
      </c>
      <c r="F62" s="35" t="s">
        <v>416</v>
      </c>
      <c r="G62" s="35" t="s">
        <v>416</v>
      </c>
      <c r="H62" s="57"/>
    </row>
    <row r="63" spans="1:8" s="26" customFormat="1" ht="19.5" customHeight="1">
      <c r="A63" s="4" t="s">
        <v>408</v>
      </c>
      <c r="B63" s="10" t="s">
        <v>471</v>
      </c>
      <c r="C63" s="8"/>
      <c r="D63" s="35" t="s">
        <v>416</v>
      </c>
      <c r="E63" s="35" t="s">
        <v>416</v>
      </c>
      <c r="F63" s="42">
        <f>F64+F65</f>
        <v>4141426.1</v>
      </c>
      <c r="G63" s="38">
        <f>SUM(G64,G65)</f>
        <v>4293494.579</v>
      </c>
      <c r="H63" s="58"/>
    </row>
    <row r="64" spans="1:8" s="26" customFormat="1" ht="37.5" customHeight="1">
      <c r="A64" s="4" t="s">
        <v>37</v>
      </c>
      <c r="B64" s="14" t="s">
        <v>349</v>
      </c>
      <c r="C64" s="8" t="s">
        <v>387</v>
      </c>
      <c r="D64" s="35">
        <v>3.839</v>
      </c>
      <c r="E64" s="75">
        <v>3.938</v>
      </c>
      <c r="F64" s="35">
        <v>4000000</v>
      </c>
      <c r="G64" s="38">
        <v>4155845.579</v>
      </c>
      <c r="H64" s="58"/>
    </row>
    <row r="65" spans="1:8" s="26" customFormat="1" ht="53.25" customHeight="1">
      <c r="A65" s="4" t="s">
        <v>80</v>
      </c>
      <c r="B65" s="14" t="s">
        <v>350</v>
      </c>
      <c r="C65" s="8" t="s">
        <v>385</v>
      </c>
      <c r="D65" s="35">
        <v>129.8</v>
      </c>
      <c r="E65" s="38">
        <v>132101</v>
      </c>
      <c r="F65" s="42">
        <v>141426.1</v>
      </c>
      <c r="G65" s="38">
        <v>137649</v>
      </c>
      <c r="H65" s="58"/>
    </row>
    <row r="66" spans="1:8" s="26" customFormat="1" ht="99" customHeight="1">
      <c r="A66" s="4" t="s">
        <v>437</v>
      </c>
      <c r="B66" s="10" t="s">
        <v>277</v>
      </c>
      <c r="C66" s="8"/>
      <c r="D66" s="42" t="s">
        <v>416</v>
      </c>
      <c r="E66" s="42" t="s">
        <v>416</v>
      </c>
      <c r="F66" s="42">
        <f>SUM(F67,F77)</f>
        <v>19146290</v>
      </c>
      <c r="G66" s="48">
        <f>SUM(G67,G77)</f>
        <v>18422406.8</v>
      </c>
      <c r="H66" s="60"/>
    </row>
    <row r="67" spans="1:8" s="26" customFormat="1" ht="31.5" customHeight="1">
      <c r="A67" s="4" t="s">
        <v>472</v>
      </c>
      <c r="B67" s="14" t="s">
        <v>352</v>
      </c>
      <c r="C67" s="8"/>
      <c r="D67" s="35" t="s">
        <v>416</v>
      </c>
      <c r="E67" s="35" t="s">
        <v>416</v>
      </c>
      <c r="F67" s="35">
        <v>5642790</v>
      </c>
      <c r="G67" s="38">
        <v>5144062.2</v>
      </c>
      <c r="H67" s="58"/>
    </row>
    <row r="68" spans="1:8" s="26" customFormat="1" ht="17.25" customHeight="1">
      <c r="A68" s="4" t="s">
        <v>282</v>
      </c>
      <c r="B68" s="15" t="s">
        <v>353</v>
      </c>
      <c r="C68" s="8" t="s">
        <v>385</v>
      </c>
      <c r="D68" s="35">
        <v>6160</v>
      </c>
      <c r="E68" s="38">
        <v>6179.922</v>
      </c>
      <c r="F68" s="35" t="s">
        <v>416</v>
      </c>
      <c r="G68" s="35" t="s">
        <v>416</v>
      </c>
      <c r="H68" s="57"/>
    </row>
    <row r="69" spans="1:8" s="26" customFormat="1" ht="33" customHeight="1">
      <c r="A69" s="4" t="s">
        <v>283</v>
      </c>
      <c r="B69" s="16" t="s">
        <v>354</v>
      </c>
      <c r="C69" s="8" t="s">
        <v>385</v>
      </c>
      <c r="D69" s="35">
        <v>1740</v>
      </c>
      <c r="E69" s="38">
        <v>1622.77</v>
      </c>
      <c r="F69" s="35" t="s">
        <v>416</v>
      </c>
      <c r="G69" s="35" t="s">
        <v>416</v>
      </c>
      <c r="H69" s="57"/>
    </row>
    <row r="70" spans="1:8" s="26" customFormat="1" ht="33" customHeight="1">
      <c r="A70" s="4" t="s">
        <v>284</v>
      </c>
      <c r="B70" s="15" t="s">
        <v>355</v>
      </c>
      <c r="C70" s="8" t="s">
        <v>385</v>
      </c>
      <c r="D70" s="35">
        <v>3100</v>
      </c>
      <c r="E70" s="38">
        <v>2651.9</v>
      </c>
      <c r="F70" s="35" t="s">
        <v>416</v>
      </c>
      <c r="G70" s="35" t="s">
        <v>416</v>
      </c>
      <c r="H70" s="57"/>
    </row>
    <row r="71" spans="1:8" s="28" customFormat="1" ht="36" customHeight="1">
      <c r="A71" s="4" t="s">
        <v>285</v>
      </c>
      <c r="B71" s="15" t="s">
        <v>356</v>
      </c>
      <c r="C71" s="8" t="s">
        <v>385</v>
      </c>
      <c r="D71" s="35">
        <v>4000</v>
      </c>
      <c r="E71" s="38">
        <v>4602.83</v>
      </c>
      <c r="F71" s="35" t="s">
        <v>416</v>
      </c>
      <c r="G71" s="35" t="s">
        <v>416</v>
      </c>
      <c r="H71" s="57"/>
    </row>
    <row r="72" spans="1:8" ht="70.5" customHeight="1">
      <c r="A72" s="4" t="s">
        <v>286</v>
      </c>
      <c r="B72" s="15" t="s">
        <v>357</v>
      </c>
      <c r="C72" s="8" t="s">
        <v>385</v>
      </c>
      <c r="D72" s="35">
        <v>31000</v>
      </c>
      <c r="E72" s="38">
        <v>28711.84</v>
      </c>
      <c r="F72" s="35" t="s">
        <v>416</v>
      </c>
      <c r="G72" s="35" t="s">
        <v>416</v>
      </c>
      <c r="H72" s="57"/>
    </row>
    <row r="73" spans="1:8" s="29" customFormat="1" ht="64.5" customHeight="1">
      <c r="A73" s="4" t="s">
        <v>287</v>
      </c>
      <c r="B73" s="15" t="s">
        <v>358</v>
      </c>
      <c r="C73" s="8" t="s">
        <v>385</v>
      </c>
      <c r="D73" s="35">
        <v>15000</v>
      </c>
      <c r="E73" s="38">
        <v>13101.92</v>
      </c>
      <c r="F73" s="35" t="s">
        <v>416</v>
      </c>
      <c r="G73" s="35" t="s">
        <v>416</v>
      </c>
      <c r="H73" s="57"/>
    </row>
    <row r="74" spans="1:8" s="29" customFormat="1" ht="34.5" customHeight="1">
      <c r="A74" s="4" t="s">
        <v>288</v>
      </c>
      <c r="B74" s="15" t="s">
        <v>359</v>
      </c>
      <c r="C74" s="8" t="s">
        <v>385</v>
      </c>
      <c r="D74" s="35">
        <v>3240</v>
      </c>
      <c r="E74" s="38">
        <v>3226.64</v>
      </c>
      <c r="F74" s="35" t="s">
        <v>416</v>
      </c>
      <c r="G74" s="35" t="s">
        <v>416</v>
      </c>
      <c r="H74" s="57"/>
    </row>
    <row r="75" spans="1:8" ht="27" customHeight="1">
      <c r="A75" s="4" t="s">
        <v>289</v>
      </c>
      <c r="B75" s="15" t="s">
        <v>360</v>
      </c>
      <c r="C75" s="8" t="s">
        <v>385</v>
      </c>
      <c r="D75" s="35">
        <v>400</v>
      </c>
      <c r="E75" s="38">
        <v>381.924</v>
      </c>
      <c r="F75" s="35" t="s">
        <v>416</v>
      </c>
      <c r="G75" s="35" t="s">
        <v>416</v>
      </c>
      <c r="H75" s="57"/>
    </row>
    <row r="76" spans="1:8" s="28" customFormat="1" ht="35.25" customHeight="1">
      <c r="A76" s="4" t="s">
        <v>290</v>
      </c>
      <c r="B76" s="15" t="s">
        <v>361</v>
      </c>
      <c r="C76" s="8" t="s">
        <v>385</v>
      </c>
      <c r="D76" s="35">
        <v>2100</v>
      </c>
      <c r="E76" s="38">
        <v>2096.28</v>
      </c>
      <c r="F76" s="35" t="s">
        <v>416</v>
      </c>
      <c r="G76" s="35" t="s">
        <v>416</v>
      </c>
      <c r="H76" s="57"/>
    </row>
    <row r="77" spans="1:8" ht="67.5" customHeight="1">
      <c r="A77" s="4" t="s">
        <v>438</v>
      </c>
      <c r="B77" s="14" t="s">
        <v>362</v>
      </c>
      <c r="C77" s="8"/>
      <c r="D77" s="35" t="s">
        <v>416</v>
      </c>
      <c r="E77" s="35" t="s">
        <v>416</v>
      </c>
      <c r="F77" s="35">
        <v>13503500</v>
      </c>
      <c r="G77" s="35">
        <v>13278344.6</v>
      </c>
      <c r="H77" s="58"/>
    </row>
    <row r="78" spans="1:8" ht="82.5" customHeight="1">
      <c r="A78" s="4" t="s">
        <v>336</v>
      </c>
      <c r="B78" s="15" t="s">
        <v>365</v>
      </c>
      <c r="C78" s="8"/>
      <c r="D78" s="35" t="s">
        <v>416</v>
      </c>
      <c r="E78" s="35" t="s">
        <v>416</v>
      </c>
      <c r="F78" s="35">
        <v>13503500</v>
      </c>
      <c r="G78" s="35">
        <v>13278344.6</v>
      </c>
      <c r="H78" s="57"/>
    </row>
    <row r="79" spans="1:8" ht="63.75" customHeight="1">
      <c r="A79" s="4" t="s">
        <v>363</v>
      </c>
      <c r="B79" s="16" t="s">
        <v>38</v>
      </c>
      <c r="C79" s="8" t="s">
        <v>387</v>
      </c>
      <c r="D79" s="35">
        <v>22</v>
      </c>
      <c r="E79" s="76">
        <v>25.21</v>
      </c>
      <c r="F79" s="35" t="s">
        <v>416</v>
      </c>
      <c r="G79" s="35" t="s">
        <v>416</v>
      </c>
      <c r="H79" s="57"/>
    </row>
    <row r="80" spans="1:8" ht="24" customHeight="1">
      <c r="A80" s="4" t="s">
        <v>364</v>
      </c>
      <c r="B80" s="16" t="s">
        <v>39</v>
      </c>
      <c r="C80" s="8" t="s">
        <v>385</v>
      </c>
      <c r="D80" s="35">
        <v>70</v>
      </c>
      <c r="E80" s="76">
        <v>79.43</v>
      </c>
      <c r="F80" s="35" t="s">
        <v>416</v>
      </c>
      <c r="G80" s="35" t="s">
        <v>416</v>
      </c>
      <c r="H80" s="57"/>
    </row>
    <row r="81" spans="1:8" ht="82.5" customHeight="1">
      <c r="A81" s="4" t="s">
        <v>366</v>
      </c>
      <c r="B81" s="16" t="s">
        <v>40</v>
      </c>
      <c r="C81" s="8" t="s">
        <v>385</v>
      </c>
      <c r="D81" s="35">
        <v>6</v>
      </c>
      <c r="E81" s="76">
        <v>4.152</v>
      </c>
      <c r="F81" s="35" t="s">
        <v>416</v>
      </c>
      <c r="G81" s="35" t="s">
        <v>416</v>
      </c>
      <c r="H81" s="57"/>
    </row>
    <row r="82" spans="1:8" ht="51.75" customHeight="1">
      <c r="A82" s="4" t="s">
        <v>291</v>
      </c>
      <c r="B82" s="10" t="s">
        <v>41</v>
      </c>
      <c r="C82" s="8"/>
      <c r="D82" s="35" t="s">
        <v>416</v>
      </c>
      <c r="E82" s="35" t="s">
        <v>416</v>
      </c>
      <c r="F82" s="35">
        <f>F83+F84+F86</f>
        <v>4077700</v>
      </c>
      <c r="G82" s="38">
        <f>SUM(G83,G84,G86)</f>
        <v>3719053.5480000004</v>
      </c>
      <c r="H82" s="57"/>
    </row>
    <row r="83" spans="1:8" ht="35.25" customHeight="1">
      <c r="A83" s="4" t="s">
        <v>292</v>
      </c>
      <c r="B83" s="14" t="s">
        <v>243</v>
      </c>
      <c r="C83" s="55"/>
      <c r="D83" s="35" t="s">
        <v>416</v>
      </c>
      <c r="E83" s="35" t="s">
        <v>416</v>
      </c>
      <c r="F83" s="35">
        <v>3349000</v>
      </c>
      <c r="G83" s="38">
        <v>3351820.628</v>
      </c>
      <c r="H83" s="57"/>
    </row>
    <row r="84" spans="1:8" ht="50.25" customHeight="1">
      <c r="A84" s="4" t="s">
        <v>293</v>
      </c>
      <c r="B84" s="14" t="s">
        <v>241</v>
      </c>
      <c r="C84" s="55"/>
      <c r="D84" s="35" t="s">
        <v>416</v>
      </c>
      <c r="E84" s="35" t="s">
        <v>416</v>
      </c>
      <c r="F84" s="35">
        <v>588700</v>
      </c>
      <c r="G84" s="38">
        <v>279796.51</v>
      </c>
      <c r="H84" s="57"/>
    </row>
    <row r="85" spans="1:8" ht="71.25" customHeight="1">
      <c r="A85" s="4" t="s">
        <v>294</v>
      </c>
      <c r="B85" s="15" t="s">
        <v>392</v>
      </c>
      <c r="C85" s="8" t="s">
        <v>388</v>
      </c>
      <c r="D85" s="43">
        <v>7</v>
      </c>
      <c r="E85" s="40">
        <v>7</v>
      </c>
      <c r="F85" s="35" t="s">
        <v>416</v>
      </c>
      <c r="G85" s="35" t="s">
        <v>416</v>
      </c>
      <c r="H85" s="57"/>
    </row>
    <row r="86" spans="1:8" ht="24" customHeight="1">
      <c r="A86" s="4" t="s">
        <v>295</v>
      </c>
      <c r="B86" s="14" t="s">
        <v>242</v>
      </c>
      <c r="C86" s="55"/>
      <c r="D86" s="35" t="s">
        <v>416</v>
      </c>
      <c r="E86" s="35" t="s">
        <v>416</v>
      </c>
      <c r="F86" s="35">
        <v>140000</v>
      </c>
      <c r="G86" s="35">
        <v>87436.41</v>
      </c>
      <c r="H86" s="57"/>
    </row>
    <row r="87" spans="1:8" ht="24" customHeight="1">
      <c r="A87" s="70" t="s">
        <v>440</v>
      </c>
      <c r="B87" s="92" t="s">
        <v>42</v>
      </c>
      <c r="C87" s="92"/>
      <c r="D87" s="92"/>
      <c r="E87" s="92"/>
      <c r="F87" s="92"/>
      <c r="G87" s="92"/>
      <c r="H87" s="78"/>
    </row>
    <row r="88" spans="1:8" ht="66" customHeight="1">
      <c r="A88" s="4" t="s">
        <v>474</v>
      </c>
      <c r="B88" s="10" t="s">
        <v>333</v>
      </c>
      <c r="C88" s="8"/>
      <c r="D88" s="35" t="s">
        <v>416</v>
      </c>
      <c r="E88" s="35" t="s">
        <v>416</v>
      </c>
      <c r="F88" s="35">
        <v>3134185.8</v>
      </c>
      <c r="G88" s="38">
        <v>3134185.8</v>
      </c>
      <c r="H88" s="58"/>
    </row>
    <row r="89" spans="1:8" ht="36.75" customHeight="1">
      <c r="A89" s="4" t="s">
        <v>476</v>
      </c>
      <c r="B89" s="14" t="s">
        <v>393</v>
      </c>
      <c r="C89" s="8" t="s">
        <v>388</v>
      </c>
      <c r="D89" s="43">
        <v>14</v>
      </c>
      <c r="E89" s="40">
        <v>14</v>
      </c>
      <c r="F89" s="35" t="s">
        <v>416</v>
      </c>
      <c r="G89" s="35" t="s">
        <v>416</v>
      </c>
      <c r="H89" s="57"/>
    </row>
    <row r="90" spans="1:8" ht="21" customHeight="1">
      <c r="A90" s="4" t="s">
        <v>478</v>
      </c>
      <c r="B90" s="14" t="s">
        <v>43</v>
      </c>
      <c r="C90" s="8" t="s">
        <v>388</v>
      </c>
      <c r="D90" s="43">
        <v>14</v>
      </c>
      <c r="E90" s="40">
        <v>14</v>
      </c>
      <c r="F90" s="35" t="s">
        <v>416</v>
      </c>
      <c r="G90" s="35" t="s">
        <v>416</v>
      </c>
      <c r="H90" s="57"/>
    </row>
    <row r="91" spans="1:8" ht="27.75" customHeight="1">
      <c r="A91" s="4" t="s">
        <v>480</v>
      </c>
      <c r="B91" s="14" t="s">
        <v>44</v>
      </c>
      <c r="C91" s="8" t="s">
        <v>388</v>
      </c>
      <c r="D91" s="43">
        <v>37</v>
      </c>
      <c r="E91" s="40">
        <v>37</v>
      </c>
      <c r="F91" s="35" t="s">
        <v>416</v>
      </c>
      <c r="G91" s="35" t="s">
        <v>416</v>
      </c>
      <c r="H91" s="57"/>
    </row>
    <row r="92" spans="1:8" ht="69" customHeight="1">
      <c r="A92" s="4" t="s">
        <v>45</v>
      </c>
      <c r="B92" s="10" t="s">
        <v>332</v>
      </c>
      <c r="C92" s="30"/>
      <c r="D92" s="35" t="s">
        <v>416</v>
      </c>
      <c r="E92" s="35" t="s">
        <v>416</v>
      </c>
      <c r="F92" s="35">
        <v>3382905</v>
      </c>
      <c r="G92" s="38">
        <v>3382905</v>
      </c>
      <c r="H92" s="58"/>
    </row>
    <row r="93" spans="1:8" ht="34.5" customHeight="1">
      <c r="A93" s="4" t="s">
        <v>46</v>
      </c>
      <c r="B93" s="14" t="s">
        <v>393</v>
      </c>
      <c r="C93" s="8" t="s">
        <v>388</v>
      </c>
      <c r="D93" s="43">
        <v>22</v>
      </c>
      <c r="E93" s="40">
        <v>22</v>
      </c>
      <c r="F93" s="35" t="s">
        <v>416</v>
      </c>
      <c r="G93" s="35" t="s">
        <v>416</v>
      </c>
      <c r="H93" s="58"/>
    </row>
    <row r="94" spans="1:8" ht="50.25" customHeight="1">
      <c r="A94" s="4" t="s">
        <v>48</v>
      </c>
      <c r="B94" s="14" t="s">
        <v>47</v>
      </c>
      <c r="C94" s="8" t="s">
        <v>388</v>
      </c>
      <c r="D94" s="39">
        <v>88</v>
      </c>
      <c r="E94" s="40">
        <v>88</v>
      </c>
      <c r="F94" s="45" t="s">
        <v>416</v>
      </c>
      <c r="G94" s="45" t="s">
        <v>416</v>
      </c>
      <c r="H94" s="61"/>
    </row>
    <row r="95" spans="1:8" ht="24" customHeight="1">
      <c r="A95" s="4" t="s">
        <v>244</v>
      </c>
      <c r="B95" s="14" t="s">
        <v>49</v>
      </c>
      <c r="C95" s="8" t="s">
        <v>388</v>
      </c>
      <c r="D95" s="43">
        <v>173</v>
      </c>
      <c r="E95" s="40">
        <v>173</v>
      </c>
      <c r="F95" s="45" t="s">
        <v>416</v>
      </c>
      <c r="G95" s="45" t="s">
        <v>416</v>
      </c>
      <c r="H95" s="61"/>
    </row>
    <row r="96" spans="1:8" ht="52.5" customHeight="1">
      <c r="A96" s="4" t="s">
        <v>50</v>
      </c>
      <c r="B96" s="10" t="s">
        <v>334</v>
      </c>
      <c r="C96" s="14"/>
      <c r="D96" s="39" t="s">
        <v>416</v>
      </c>
      <c r="E96" s="39" t="s">
        <v>416</v>
      </c>
      <c r="F96" s="35">
        <v>5897887.6</v>
      </c>
      <c r="G96" s="38">
        <f>SUM(G97,G100,G101)</f>
        <v>5841454.800000001</v>
      </c>
      <c r="H96" s="58"/>
    </row>
    <row r="97" spans="1:8" ht="36.75" customHeight="1">
      <c r="A97" s="6" t="s">
        <v>485</v>
      </c>
      <c r="B97" s="14" t="s">
        <v>245</v>
      </c>
      <c r="C97" s="14"/>
      <c r="D97" s="39" t="s">
        <v>416</v>
      </c>
      <c r="E97" s="39" t="s">
        <v>416</v>
      </c>
      <c r="F97" s="35">
        <v>4337627.6</v>
      </c>
      <c r="G97" s="38">
        <v>4337479.2</v>
      </c>
      <c r="H97" s="61"/>
    </row>
    <row r="98" spans="1:8" ht="39" customHeight="1">
      <c r="A98" s="6" t="s">
        <v>250</v>
      </c>
      <c r="B98" s="15" t="s">
        <v>246</v>
      </c>
      <c r="C98" s="8" t="s">
        <v>247</v>
      </c>
      <c r="D98" s="39">
        <v>9</v>
      </c>
      <c r="E98" s="40">
        <v>9</v>
      </c>
      <c r="F98" s="39" t="s">
        <v>416</v>
      </c>
      <c r="G98" s="39" t="s">
        <v>416</v>
      </c>
      <c r="H98" s="61"/>
    </row>
    <row r="99" spans="1:8" ht="36" customHeight="1">
      <c r="A99" s="6" t="s">
        <v>251</v>
      </c>
      <c r="B99" s="15" t="s">
        <v>248</v>
      </c>
      <c r="C99" s="8" t="s">
        <v>247</v>
      </c>
      <c r="D99" s="39">
        <v>1</v>
      </c>
      <c r="E99" s="40">
        <v>1</v>
      </c>
      <c r="F99" s="39" t="s">
        <v>416</v>
      </c>
      <c r="G99" s="39" t="s">
        <v>416</v>
      </c>
      <c r="H99" s="61"/>
    </row>
    <row r="100" spans="1:8" ht="54" customHeight="1">
      <c r="A100" s="6" t="s">
        <v>486</v>
      </c>
      <c r="B100" s="14" t="s">
        <v>269</v>
      </c>
      <c r="C100" s="8" t="s">
        <v>247</v>
      </c>
      <c r="D100" s="39">
        <v>3</v>
      </c>
      <c r="E100" s="40">
        <v>3</v>
      </c>
      <c r="F100" s="35">
        <v>1422960</v>
      </c>
      <c r="G100" s="38">
        <v>1367570.6</v>
      </c>
      <c r="H100" s="61"/>
    </row>
    <row r="101" spans="1:8" ht="61.5" customHeight="1">
      <c r="A101" s="4" t="s">
        <v>252</v>
      </c>
      <c r="B101" s="14" t="s">
        <v>249</v>
      </c>
      <c r="C101" s="14"/>
      <c r="D101" s="65" t="s">
        <v>416</v>
      </c>
      <c r="E101" s="65" t="s">
        <v>416</v>
      </c>
      <c r="F101" s="42">
        <v>137300</v>
      </c>
      <c r="G101" s="38">
        <v>136405</v>
      </c>
      <c r="H101" s="61"/>
    </row>
    <row r="102" spans="1:8" ht="63" customHeight="1">
      <c r="A102" s="4" t="s">
        <v>488</v>
      </c>
      <c r="B102" s="10" t="s">
        <v>409</v>
      </c>
      <c r="C102" s="8"/>
      <c r="D102" s="35" t="s">
        <v>416</v>
      </c>
      <c r="E102" s="35" t="s">
        <v>416</v>
      </c>
      <c r="F102" s="35">
        <v>43152893.3</v>
      </c>
      <c r="G102" s="38">
        <f>SUM(G103,G105,G107)</f>
        <v>58673467.199999996</v>
      </c>
      <c r="H102" s="58"/>
    </row>
    <row r="103" spans="1:8" ht="47.25">
      <c r="A103" s="4" t="s">
        <v>51</v>
      </c>
      <c r="B103" s="14" t="s">
        <v>367</v>
      </c>
      <c r="C103" s="8" t="s">
        <v>388</v>
      </c>
      <c r="D103" s="43">
        <v>12</v>
      </c>
      <c r="E103" s="44">
        <v>12</v>
      </c>
      <c r="F103" s="35">
        <v>6924077.3</v>
      </c>
      <c r="G103" s="38">
        <v>21444651.9</v>
      </c>
      <c r="H103" s="58"/>
    </row>
    <row r="104" spans="1:8" ht="15.75">
      <c r="A104" s="4" t="s">
        <v>371</v>
      </c>
      <c r="B104" s="15" t="s">
        <v>372</v>
      </c>
      <c r="C104" s="8" t="s">
        <v>388</v>
      </c>
      <c r="D104" s="43">
        <v>4</v>
      </c>
      <c r="E104" s="44">
        <v>4</v>
      </c>
      <c r="F104" s="43" t="s">
        <v>416</v>
      </c>
      <c r="G104" s="43" t="s">
        <v>416</v>
      </c>
      <c r="H104" s="58"/>
    </row>
    <row r="105" spans="1:8" ht="85.5" customHeight="1">
      <c r="A105" s="4" t="s">
        <v>52</v>
      </c>
      <c r="B105" s="14" t="s">
        <v>253</v>
      </c>
      <c r="C105" s="8"/>
      <c r="D105" s="43" t="s">
        <v>416</v>
      </c>
      <c r="E105" s="43" t="s">
        <v>416</v>
      </c>
      <c r="F105" s="35">
        <v>50000</v>
      </c>
      <c r="G105" s="38">
        <v>50000</v>
      </c>
      <c r="H105" s="58"/>
    </row>
    <row r="106" spans="1:8" ht="50.25" customHeight="1">
      <c r="A106" s="4" t="s">
        <v>337</v>
      </c>
      <c r="B106" s="15" t="s">
        <v>254</v>
      </c>
      <c r="C106" s="8" t="s">
        <v>388</v>
      </c>
      <c r="D106" s="43">
        <v>3</v>
      </c>
      <c r="E106" s="40">
        <v>3</v>
      </c>
      <c r="F106" s="43" t="s">
        <v>416</v>
      </c>
      <c r="G106" s="43" t="s">
        <v>416</v>
      </c>
      <c r="H106" s="58"/>
    </row>
    <row r="107" spans="1:8" ht="69.75" customHeight="1">
      <c r="A107" s="4" t="s">
        <v>53</v>
      </c>
      <c r="B107" s="14" t="s">
        <v>473</v>
      </c>
      <c r="C107" s="8"/>
      <c r="D107" s="35" t="s">
        <v>416</v>
      </c>
      <c r="E107" s="35" t="s">
        <v>416</v>
      </c>
      <c r="F107" s="35">
        <v>36178816</v>
      </c>
      <c r="G107" s="38">
        <v>37178815.3</v>
      </c>
      <c r="H107" s="58"/>
    </row>
    <row r="108" spans="1:8" ht="51" customHeight="1">
      <c r="A108" s="4" t="s">
        <v>54</v>
      </c>
      <c r="B108" s="15" t="s">
        <v>400</v>
      </c>
      <c r="C108" s="8" t="s">
        <v>385</v>
      </c>
      <c r="D108" s="35">
        <v>274</v>
      </c>
      <c r="E108" s="38">
        <v>289723</v>
      </c>
      <c r="F108" s="35" t="s">
        <v>416</v>
      </c>
      <c r="G108" s="35" t="s">
        <v>416</v>
      </c>
      <c r="H108" s="57"/>
    </row>
    <row r="109" spans="1:8" ht="34.5" customHeight="1">
      <c r="A109" s="4" t="s">
        <v>55</v>
      </c>
      <c r="B109" s="16" t="s">
        <v>81</v>
      </c>
      <c r="C109" s="8"/>
      <c r="D109" s="35" t="s">
        <v>416</v>
      </c>
      <c r="E109" s="42" t="s">
        <v>416</v>
      </c>
      <c r="F109" s="42">
        <v>32178816</v>
      </c>
      <c r="G109" s="38">
        <v>33178815.3</v>
      </c>
      <c r="H109" s="58"/>
    </row>
    <row r="110" spans="1:8" ht="37.5" customHeight="1">
      <c r="A110" s="4" t="s">
        <v>56</v>
      </c>
      <c r="B110" s="31" t="s">
        <v>82</v>
      </c>
      <c r="C110" s="8" t="s">
        <v>385</v>
      </c>
      <c r="D110" s="35" t="s">
        <v>416</v>
      </c>
      <c r="E110" s="48">
        <v>327.504</v>
      </c>
      <c r="F110" s="42" t="s">
        <v>416</v>
      </c>
      <c r="G110" s="35" t="s">
        <v>416</v>
      </c>
      <c r="H110" s="57"/>
    </row>
    <row r="111" spans="1:8" ht="18.75" customHeight="1">
      <c r="A111" s="4" t="s">
        <v>57</v>
      </c>
      <c r="B111" s="31" t="s">
        <v>58</v>
      </c>
      <c r="C111" s="8" t="s">
        <v>385</v>
      </c>
      <c r="D111" s="35">
        <v>235</v>
      </c>
      <c r="E111" s="48">
        <v>254.98</v>
      </c>
      <c r="F111" s="42" t="s">
        <v>416</v>
      </c>
      <c r="G111" s="35" t="s">
        <v>416</v>
      </c>
      <c r="H111" s="57"/>
    </row>
    <row r="112" spans="1:8" ht="36.75" customHeight="1">
      <c r="A112" s="4" t="s">
        <v>368</v>
      </c>
      <c r="B112" s="31" t="s">
        <v>369</v>
      </c>
      <c r="C112" s="8" t="s">
        <v>385</v>
      </c>
      <c r="D112" s="35">
        <v>1.2</v>
      </c>
      <c r="E112" s="48">
        <v>1.121</v>
      </c>
      <c r="F112" s="42" t="s">
        <v>416</v>
      </c>
      <c r="G112" s="42" t="s">
        <v>416</v>
      </c>
      <c r="H112" s="57"/>
    </row>
    <row r="113" spans="1:8" ht="50.25" customHeight="1">
      <c r="A113" s="4" t="s">
        <v>268</v>
      </c>
      <c r="B113" s="16" t="s">
        <v>83</v>
      </c>
      <c r="C113" s="8"/>
      <c r="D113" s="35" t="s">
        <v>416</v>
      </c>
      <c r="E113" s="42" t="s">
        <v>416</v>
      </c>
      <c r="F113" s="42">
        <v>4000000</v>
      </c>
      <c r="G113" s="42">
        <v>4000000</v>
      </c>
      <c r="H113" s="58"/>
    </row>
    <row r="114" spans="1:8" ht="33" customHeight="1">
      <c r="A114" s="4" t="s">
        <v>59</v>
      </c>
      <c r="B114" s="31" t="s">
        <v>84</v>
      </c>
      <c r="C114" s="8" t="s">
        <v>385</v>
      </c>
      <c r="D114" s="35" t="s">
        <v>416</v>
      </c>
      <c r="E114" s="38">
        <v>35.098</v>
      </c>
      <c r="F114" s="35" t="s">
        <v>416</v>
      </c>
      <c r="G114" s="35" t="s">
        <v>416</v>
      </c>
      <c r="H114" s="57"/>
    </row>
    <row r="115" spans="1:8" ht="19.5" customHeight="1">
      <c r="A115" s="4" t="s">
        <v>60</v>
      </c>
      <c r="B115" s="31" t="s">
        <v>58</v>
      </c>
      <c r="C115" s="8" t="s">
        <v>385</v>
      </c>
      <c r="D115" s="35">
        <v>35</v>
      </c>
      <c r="E115" s="38">
        <v>34.743</v>
      </c>
      <c r="F115" s="35" t="s">
        <v>416</v>
      </c>
      <c r="G115" s="35" t="s">
        <v>416</v>
      </c>
      <c r="H115" s="57"/>
    </row>
    <row r="116" spans="1:8" ht="41.25" customHeight="1">
      <c r="A116" s="4" t="s">
        <v>297</v>
      </c>
      <c r="B116" s="10" t="s">
        <v>373</v>
      </c>
      <c r="C116" s="8"/>
      <c r="D116" s="35" t="s">
        <v>416</v>
      </c>
      <c r="E116" s="35" t="s">
        <v>416</v>
      </c>
      <c r="F116" s="35">
        <v>4500000</v>
      </c>
      <c r="G116" s="38">
        <v>4500000</v>
      </c>
      <c r="H116" s="58"/>
    </row>
    <row r="117" spans="1:8" ht="97.5" customHeight="1">
      <c r="A117" s="4" t="s">
        <v>298</v>
      </c>
      <c r="B117" s="14" t="s">
        <v>394</v>
      </c>
      <c r="C117" s="8" t="s">
        <v>388</v>
      </c>
      <c r="D117" s="39">
        <v>4</v>
      </c>
      <c r="E117" s="40">
        <v>5</v>
      </c>
      <c r="F117" s="35" t="s">
        <v>416</v>
      </c>
      <c r="G117" s="35" t="s">
        <v>416</v>
      </c>
      <c r="H117" s="57"/>
    </row>
    <row r="118" spans="1:8" ht="99" customHeight="1">
      <c r="A118" s="4" t="s">
        <v>299</v>
      </c>
      <c r="B118" s="14" t="s">
        <v>395</v>
      </c>
      <c r="C118" s="8" t="s">
        <v>388</v>
      </c>
      <c r="D118" s="39">
        <v>22</v>
      </c>
      <c r="E118" s="40">
        <v>24</v>
      </c>
      <c r="F118" s="35" t="s">
        <v>416</v>
      </c>
      <c r="G118" s="35" t="s">
        <v>416</v>
      </c>
      <c r="H118" s="57"/>
    </row>
    <row r="119" spans="1:8" ht="27" customHeight="1">
      <c r="A119" s="70" t="s">
        <v>441</v>
      </c>
      <c r="B119" s="92" t="s">
        <v>61</v>
      </c>
      <c r="C119" s="92"/>
      <c r="D119" s="92"/>
      <c r="E119" s="92"/>
      <c r="F119" s="92"/>
      <c r="G119" s="92"/>
      <c r="H119" s="79"/>
    </row>
    <row r="120" spans="1:8" ht="21" customHeight="1">
      <c r="A120" s="4" t="s">
        <v>62</v>
      </c>
      <c r="B120" s="10" t="s">
        <v>475</v>
      </c>
      <c r="C120" s="8"/>
      <c r="D120" s="35" t="s">
        <v>416</v>
      </c>
      <c r="E120" s="35" t="s">
        <v>416</v>
      </c>
      <c r="F120" s="35">
        <v>17500000</v>
      </c>
      <c r="G120" s="35">
        <v>16938379.6</v>
      </c>
      <c r="H120" s="58"/>
    </row>
    <row r="121" spans="1:8" ht="33" customHeight="1">
      <c r="A121" s="4" t="s">
        <v>63</v>
      </c>
      <c r="B121" s="7" t="s">
        <v>477</v>
      </c>
      <c r="C121" s="8" t="s">
        <v>387</v>
      </c>
      <c r="D121" s="35">
        <v>1.58</v>
      </c>
      <c r="E121" s="38">
        <v>1.573</v>
      </c>
      <c r="F121" s="41" t="s">
        <v>416</v>
      </c>
      <c r="G121" s="41" t="s">
        <v>416</v>
      </c>
      <c r="H121" s="59"/>
    </row>
    <row r="122" spans="1:8" ht="33.75" customHeight="1">
      <c r="A122" s="4" t="s">
        <v>64</v>
      </c>
      <c r="B122" s="7" t="s">
        <v>479</v>
      </c>
      <c r="C122" s="8" t="s">
        <v>387</v>
      </c>
      <c r="D122" s="41" t="s">
        <v>416</v>
      </c>
      <c r="E122" s="38">
        <v>1.609</v>
      </c>
      <c r="F122" s="41" t="s">
        <v>416</v>
      </c>
      <c r="G122" s="41" t="s">
        <v>416</v>
      </c>
      <c r="H122" s="59"/>
    </row>
    <row r="123" spans="1:8" ht="30.75" customHeight="1">
      <c r="A123" s="4" t="s">
        <v>65</v>
      </c>
      <c r="B123" s="7" t="s">
        <v>481</v>
      </c>
      <c r="C123" s="7"/>
      <c r="D123" s="7"/>
      <c r="E123" s="7"/>
      <c r="F123" s="7"/>
      <c r="G123" s="7"/>
      <c r="H123" s="80"/>
    </row>
    <row r="124" spans="1:8" ht="18.75" customHeight="1">
      <c r="A124" s="4" t="s">
        <v>66</v>
      </c>
      <c r="B124" s="9" t="s">
        <v>482</v>
      </c>
      <c r="C124" s="8" t="s">
        <v>387</v>
      </c>
      <c r="D124" s="41" t="s">
        <v>416</v>
      </c>
      <c r="E124" s="38">
        <v>1.573</v>
      </c>
      <c r="F124" s="41" t="s">
        <v>416</v>
      </c>
      <c r="G124" s="41" t="s">
        <v>416</v>
      </c>
      <c r="H124" s="59"/>
    </row>
    <row r="125" spans="1:8" ht="18" customHeight="1">
      <c r="A125" s="4" t="s">
        <v>67</v>
      </c>
      <c r="B125" s="9" t="s">
        <v>483</v>
      </c>
      <c r="C125" s="8" t="s">
        <v>387</v>
      </c>
      <c r="D125" s="41" t="s">
        <v>416</v>
      </c>
      <c r="E125" s="38">
        <v>1.609</v>
      </c>
      <c r="F125" s="41" t="s">
        <v>416</v>
      </c>
      <c r="G125" s="41" t="s">
        <v>416</v>
      </c>
      <c r="H125" s="59"/>
    </row>
    <row r="126" spans="1:8" ht="18.75" customHeight="1">
      <c r="A126" s="4" t="s">
        <v>68</v>
      </c>
      <c r="B126" s="10" t="s">
        <v>69</v>
      </c>
      <c r="C126" s="8"/>
      <c r="D126" s="41" t="s">
        <v>416</v>
      </c>
      <c r="E126" s="41" t="s">
        <v>416</v>
      </c>
      <c r="F126" s="35">
        <v>6040000</v>
      </c>
      <c r="G126" s="38">
        <v>5640000</v>
      </c>
      <c r="H126" s="58"/>
    </row>
    <row r="127" spans="1:8" ht="34.5" customHeight="1">
      <c r="A127" s="4" t="s">
        <v>275</v>
      </c>
      <c r="B127" s="14" t="s">
        <v>335</v>
      </c>
      <c r="C127" s="8" t="s">
        <v>388</v>
      </c>
      <c r="D127" s="66">
        <v>20</v>
      </c>
      <c r="E127" s="40">
        <v>12</v>
      </c>
      <c r="F127" s="41" t="s">
        <v>416</v>
      </c>
      <c r="G127" s="41" t="s">
        <v>416</v>
      </c>
      <c r="H127" s="58"/>
    </row>
    <row r="128" spans="1:8" ht="19.5" customHeight="1">
      <c r="A128" s="4" t="s">
        <v>70</v>
      </c>
      <c r="B128" s="10" t="s">
        <v>255</v>
      </c>
      <c r="C128" s="55"/>
      <c r="D128" s="35" t="s">
        <v>416</v>
      </c>
      <c r="E128" s="41" t="s">
        <v>416</v>
      </c>
      <c r="F128" s="35">
        <v>136500</v>
      </c>
      <c r="G128" s="38">
        <v>75180</v>
      </c>
      <c r="H128" s="58"/>
    </row>
    <row r="129" spans="1:8" ht="21" customHeight="1">
      <c r="A129" s="4" t="s">
        <v>71</v>
      </c>
      <c r="B129" s="14" t="s">
        <v>256</v>
      </c>
      <c r="C129" s="8" t="s">
        <v>385</v>
      </c>
      <c r="D129" s="36">
        <v>96</v>
      </c>
      <c r="E129" s="38">
        <v>1.495</v>
      </c>
      <c r="F129" s="41" t="s">
        <v>416</v>
      </c>
      <c r="G129" s="41" t="s">
        <v>416</v>
      </c>
      <c r="H129" s="58"/>
    </row>
    <row r="130" spans="1:8" ht="66" customHeight="1">
      <c r="A130" s="13" t="s">
        <v>72</v>
      </c>
      <c r="B130" s="10" t="s">
        <v>484</v>
      </c>
      <c r="C130" s="8" t="s">
        <v>387</v>
      </c>
      <c r="D130" s="35" t="s">
        <v>416</v>
      </c>
      <c r="E130" s="35" t="s">
        <v>416</v>
      </c>
      <c r="F130" s="35">
        <v>630600</v>
      </c>
      <c r="G130" s="38">
        <v>519957</v>
      </c>
      <c r="H130" s="58"/>
    </row>
    <row r="131" spans="1:8" ht="36.75" customHeight="1">
      <c r="A131" s="13" t="s">
        <v>259</v>
      </c>
      <c r="B131" s="14" t="s">
        <v>401</v>
      </c>
      <c r="C131" s="8" t="s">
        <v>387</v>
      </c>
      <c r="D131" s="35">
        <v>1.65</v>
      </c>
      <c r="E131" s="38">
        <v>1.67</v>
      </c>
      <c r="F131" s="35" t="s">
        <v>416</v>
      </c>
      <c r="G131" s="35" t="s">
        <v>416</v>
      </c>
      <c r="H131" s="57"/>
    </row>
    <row r="132" spans="1:8" ht="39" customHeight="1">
      <c r="A132" s="13" t="s">
        <v>338</v>
      </c>
      <c r="B132" s="15" t="s">
        <v>270</v>
      </c>
      <c r="C132" s="8" t="s">
        <v>388</v>
      </c>
      <c r="D132" s="35" t="s">
        <v>416</v>
      </c>
      <c r="E132" s="40">
        <v>201</v>
      </c>
      <c r="F132" s="35" t="s">
        <v>416</v>
      </c>
      <c r="G132" s="35" t="s">
        <v>416</v>
      </c>
      <c r="H132" s="57"/>
    </row>
    <row r="133" spans="1:8" ht="36" customHeight="1">
      <c r="A133" s="13" t="s">
        <v>260</v>
      </c>
      <c r="B133" s="14" t="s">
        <v>402</v>
      </c>
      <c r="C133" s="8" t="s">
        <v>387</v>
      </c>
      <c r="D133" s="35">
        <v>1.65</v>
      </c>
      <c r="E133" s="38">
        <v>1.73</v>
      </c>
      <c r="F133" s="35" t="s">
        <v>416</v>
      </c>
      <c r="G133" s="35" t="s">
        <v>416</v>
      </c>
      <c r="H133" s="57"/>
    </row>
    <row r="134" spans="1:8" ht="28.5" customHeight="1">
      <c r="A134" s="8" t="s">
        <v>272</v>
      </c>
      <c r="B134" s="13" t="s">
        <v>271</v>
      </c>
      <c r="C134" s="8" t="s">
        <v>388</v>
      </c>
      <c r="D134" s="35" t="s">
        <v>416</v>
      </c>
      <c r="E134" s="40">
        <v>61</v>
      </c>
      <c r="F134" s="35" t="s">
        <v>416</v>
      </c>
      <c r="G134" s="35" t="s">
        <v>416</v>
      </c>
      <c r="H134" s="57"/>
    </row>
    <row r="135" spans="1:8" ht="36" customHeight="1">
      <c r="A135" s="13" t="s">
        <v>261</v>
      </c>
      <c r="B135" s="14" t="s">
        <v>403</v>
      </c>
      <c r="C135" s="8" t="s">
        <v>387</v>
      </c>
      <c r="D135" s="35">
        <v>1.65</v>
      </c>
      <c r="E135" s="38">
        <v>1.73</v>
      </c>
      <c r="F135" s="35" t="s">
        <v>416</v>
      </c>
      <c r="G135" s="35" t="s">
        <v>416</v>
      </c>
      <c r="H135" s="57"/>
    </row>
    <row r="136" spans="1:8" ht="31.5">
      <c r="A136" s="13" t="s">
        <v>274</v>
      </c>
      <c r="B136" s="64" t="s">
        <v>273</v>
      </c>
      <c r="C136" s="8" t="s">
        <v>388</v>
      </c>
      <c r="D136" s="35" t="s">
        <v>416</v>
      </c>
      <c r="E136" s="40">
        <v>164</v>
      </c>
      <c r="F136" s="35" t="s">
        <v>416</v>
      </c>
      <c r="G136" s="35" t="s">
        <v>416</v>
      </c>
      <c r="H136" s="57"/>
    </row>
    <row r="137" spans="1:8" ht="37.5" customHeight="1">
      <c r="A137" s="13" t="s">
        <v>262</v>
      </c>
      <c r="B137" s="14" t="s">
        <v>404</v>
      </c>
      <c r="C137" s="8" t="s">
        <v>387</v>
      </c>
      <c r="D137" s="37">
        <v>1</v>
      </c>
      <c r="E137" s="38">
        <v>1.115</v>
      </c>
      <c r="F137" s="35" t="s">
        <v>416</v>
      </c>
      <c r="G137" s="35" t="s">
        <v>416</v>
      </c>
      <c r="H137" s="57"/>
    </row>
    <row r="138" spans="1:8" ht="27.75" customHeight="1">
      <c r="A138" s="13" t="s">
        <v>263</v>
      </c>
      <c r="B138" s="64" t="s">
        <v>487</v>
      </c>
      <c r="C138" s="8" t="s">
        <v>257</v>
      </c>
      <c r="D138" s="35" t="s">
        <v>416</v>
      </c>
      <c r="E138" s="38">
        <v>4646</v>
      </c>
      <c r="F138" s="35" t="s">
        <v>416</v>
      </c>
      <c r="G138" s="35" t="s">
        <v>416</v>
      </c>
      <c r="H138" s="57"/>
    </row>
    <row r="139" spans="1:8" ht="66" customHeight="1">
      <c r="A139" s="13" t="s">
        <v>264</v>
      </c>
      <c r="B139" s="10" t="s">
        <v>489</v>
      </c>
      <c r="C139" s="8"/>
      <c r="D139" s="35" t="s">
        <v>416</v>
      </c>
      <c r="E139" s="35" t="s">
        <v>416</v>
      </c>
      <c r="F139" s="35">
        <v>734000</v>
      </c>
      <c r="G139" s="38" t="s">
        <v>493</v>
      </c>
      <c r="H139" s="58"/>
    </row>
    <row r="140" spans="1:8" ht="24" customHeight="1">
      <c r="A140" s="13" t="s">
        <v>265</v>
      </c>
      <c r="B140" s="14" t="s">
        <v>266</v>
      </c>
      <c r="C140" s="8" t="s">
        <v>385</v>
      </c>
      <c r="D140" s="35">
        <v>350</v>
      </c>
      <c r="E140" s="38">
        <v>338.926</v>
      </c>
      <c r="F140" s="35" t="s">
        <v>416</v>
      </c>
      <c r="G140" s="35" t="s">
        <v>416</v>
      </c>
      <c r="H140" s="58"/>
    </row>
    <row r="141" spans="1:8" ht="40.5" customHeight="1">
      <c r="A141" s="13" t="s">
        <v>442</v>
      </c>
      <c r="B141" s="10" t="s">
        <v>237</v>
      </c>
      <c r="C141" s="8"/>
      <c r="D141" s="35" t="s">
        <v>416</v>
      </c>
      <c r="E141" s="35" t="s">
        <v>416</v>
      </c>
      <c r="F141" s="35">
        <v>100000</v>
      </c>
      <c r="G141" s="38">
        <v>36749.1</v>
      </c>
      <c r="H141" s="58"/>
    </row>
    <row r="142" spans="1:8" ht="15.75">
      <c r="A142" s="13"/>
      <c r="B142" s="22" t="s">
        <v>18</v>
      </c>
      <c r="C142" s="8"/>
      <c r="D142" s="32" t="s">
        <v>416</v>
      </c>
      <c r="E142" s="32" t="s">
        <v>416</v>
      </c>
      <c r="F142" s="33">
        <f>SUM(F48,F54,F56,F63,F66,F82,F88,F92,F96,F102,F116,F120,F126,F128,F130,F139,F141)</f>
        <v>144410858.7</v>
      </c>
      <c r="G142" s="33">
        <f>SUM(G48,G54,G56,G63,G66,G82,G88,G92,G96,G102,G116,G120,G126,G128,G130,G139,G141)</f>
        <v>156851045.07099998</v>
      </c>
      <c r="H142" s="62"/>
    </row>
    <row r="143" spans="1:8" ht="180" customHeight="1">
      <c r="A143" s="93" t="s">
        <v>16</v>
      </c>
      <c r="B143" s="93"/>
      <c r="C143" s="93"/>
      <c r="D143" s="93"/>
      <c r="E143" s="93"/>
      <c r="F143" s="93"/>
      <c r="G143" s="93"/>
      <c r="H143" s="49"/>
    </row>
    <row r="144" spans="1:8" ht="15.75">
      <c r="A144" s="47"/>
      <c r="B144" s="105" t="s">
        <v>414</v>
      </c>
      <c r="C144" s="106"/>
      <c r="D144" s="107"/>
      <c r="E144" s="34"/>
      <c r="F144" s="34"/>
      <c r="G144" s="34"/>
      <c r="H144" s="81"/>
    </row>
    <row r="145" spans="1:8" ht="113.25" customHeight="1">
      <c r="A145" s="47" t="s">
        <v>15</v>
      </c>
      <c r="B145" s="108" t="s">
        <v>498</v>
      </c>
      <c r="C145" s="109"/>
      <c r="D145" s="110"/>
      <c r="E145" s="34"/>
      <c r="F145" s="34"/>
      <c r="G145" s="34"/>
      <c r="H145" s="81"/>
    </row>
    <row r="146" spans="1:8" ht="53.25" customHeight="1">
      <c r="A146" s="47" t="s">
        <v>22</v>
      </c>
      <c r="B146" s="98" t="s">
        <v>0</v>
      </c>
      <c r="C146" s="99"/>
      <c r="D146" s="100"/>
      <c r="E146" s="34"/>
      <c r="F146" s="34"/>
      <c r="G146" s="34"/>
      <c r="H146" s="81"/>
    </row>
    <row r="147" spans="1:8" ht="34.5" customHeight="1">
      <c r="A147" s="47" t="s">
        <v>502</v>
      </c>
      <c r="B147" s="98" t="s">
        <v>14</v>
      </c>
      <c r="C147" s="99"/>
      <c r="D147" s="100"/>
      <c r="E147" s="34"/>
      <c r="F147" s="34"/>
      <c r="G147" s="34"/>
      <c r="H147" s="81"/>
    </row>
    <row r="148" spans="1:8" ht="135" customHeight="1">
      <c r="A148" s="84" t="s">
        <v>499</v>
      </c>
      <c r="B148" s="98" t="s">
        <v>494</v>
      </c>
      <c r="C148" s="99"/>
      <c r="D148" s="100"/>
      <c r="E148" s="46"/>
      <c r="F148" s="46"/>
      <c r="G148" s="46"/>
      <c r="H148" s="82"/>
    </row>
    <row r="149" spans="1:8" ht="37.5" customHeight="1">
      <c r="A149" s="84" t="s">
        <v>500</v>
      </c>
      <c r="B149" s="98" t="s">
        <v>495</v>
      </c>
      <c r="C149" s="99"/>
      <c r="D149" s="100"/>
      <c r="E149" s="46"/>
      <c r="F149" s="46"/>
      <c r="G149" s="46"/>
      <c r="H149" s="82"/>
    </row>
    <row r="150" spans="1:8" ht="108.75" customHeight="1">
      <c r="A150" s="84" t="s">
        <v>496</v>
      </c>
      <c r="B150" s="98" t="s">
        <v>497</v>
      </c>
      <c r="C150" s="99"/>
      <c r="D150" s="100"/>
      <c r="E150" s="85"/>
      <c r="F150" s="46"/>
      <c r="G150" s="46"/>
      <c r="H150" s="82"/>
    </row>
    <row r="151" spans="1:8" ht="71.25" customHeight="1">
      <c r="A151" s="84" t="s">
        <v>19</v>
      </c>
      <c r="B151" s="98" t="s">
        <v>1</v>
      </c>
      <c r="C151" s="99"/>
      <c r="D151" s="100"/>
      <c r="E151" s="85"/>
      <c r="F151" s="46"/>
      <c r="G151" s="46"/>
      <c r="H151" s="82"/>
    </row>
    <row r="152" spans="1:8" ht="83.25" customHeight="1">
      <c r="A152" s="84" t="s">
        <v>20</v>
      </c>
      <c r="B152" s="98" t="s">
        <v>9</v>
      </c>
      <c r="C152" s="99"/>
      <c r="D152" s="100"/>
      <c r="E152" s="85"/>
      <c r="F152" s="46"/>
      <c r="G152" s="46"/>
      <c r="H152" s="82"/>
    </row>
    <row r="153" spans="1:8" ht="78" customHeight="1">
      <c r="A153" s="84" t="s">
        <v>292</v>
      </c>
      <c r="B153" s="98" t="s">
        <v>4</v>
      </c>
      <c r="C153" s="99"/>
      <c r="D153" s="100"/>
      <c r="E153" s="85"/>
      <c r="F153" s="46"/>
      <c r="G153" s="46"/>
      <c r="H153" s="82"/>
    </row>
    <row r="154" spans="1:8" ht="78.75" customHeight="1">
      <c r="A154" s="84" t="s">
        <v>293</v>
      </c>
      <c r="B154" s="98" t="s">
        <v>5</v>
      </c>
      <c r="C154" s="99"/>
      <c r="D154" s="100"/>
      <c r="E154" s="85"/>
      <c r="F154" s="46"/>
      <c r="G154" s="46"/>
      <c r="H154" s="82"/>
    </row>
    <row r="155" spans="1:8" ht="51" customHeight="1">
      <c r="A155" s="84" t="s">
        <v>21</v>
      </c>
      <c r="B155" s="98" t="s">
        <v>6</v>
      </c>
      <c r="C155" s="99"/>
      <c r="D155" s="100"/>
      <c r="E155" s="46"/>
      <c r="F155" s="46"/>
      <c r="G155" s="46"/>
      <c r="H155" s="82"/>
    </row>
    <row r="156" spans="1:8" ht="169.5" customHeight="1">
      <c r="A156" s="101" t="s">
        <v>51</v>
      </c>
      <c r="B156" s="95" t="s">
        <v>7</v>
      </c>
      <c r="C156" s="96"/>
      <c r="D156" s="97"/>
      <c r="E156" s="103"/>
      <c r="F156" s="103"/>
      <c r="G156" s="103"/>
      <c r="H156" s="82"/>
    </row>
    <row r="157" spans="1:8" ht="213.75" customHeight="1">
      <c r="A157" s="102"/>
      <c r="B157" s="111" t="s">
        <v>13</v>
      </c>
      <c r="C157" s="112"/>
      <c r="D157" s="113"/>
      <c r="E157" s="104"/>
      <c r="F157" s="104"/>
      <c r="G157" s="104"/>
      <c r="H157" s="82"/>
    </row>
    <row r="158" spans="1:8" ht="50.25" customHeight="1">
      <c r="A158" s="84" t="s">
        <v>53</v>
      </c>
      <c r="B158" s="98" t="s">
        <v>2</v>
      </c>
      <c r="C158" s="99"/>
      <c r="D158" s="100"/>
      <c r="E158" s="46"/>
      <c r="F158" s="46"/>
      <c r="G158" s="46"/>
      <c r="H158" s="82"/>
    </row>
    <row r="159" spans="1:8" ht="54" customHeight="1">
      <c r="A159" s="84" t="s">
        <v>55</v>
      </c>
      <c r="B159" s="98" t="s">
        <v>8</v>
      </c>
      <c r="C159" s="99"/>
      <c r="D159" s="100"/>
      <c r="E159" s="46"/>
      <c r="F159" s="46"/>
      <c r="G159" s="46"/>
      <c r="H159" s="82"/>
    </row>
    <row r="160" spans="1:8" ht="42.75" customHeight="1">
      <c r="A160" s="84" t="s">
        <v>23</v>
      </c>
      <c r="B160" s="98" t="s">
        <v>3</v>
      </c>
      <c r="C160" s="99"/>
      <c r="D160" s="100"/>
      <c r="E160" s="46"/>
      <c r="F160" s="46"/>
      <c r="G160" s="46"/>
      <c r="H160" s="82"/>
    </row>
    <row r="161" spans="1:8" ht="45" customHeight="1">
      <c r="A161" s="84" t="s">
        <v>24</v>
      </c>
      <c r="B161" s="98" t="s">
        <v>25</v>
      </c>
      <c r="C161" s="99"/>
      <c r="D161" s="100"/>
      <c r="E161" s="46"/>
      <c r="F161" s="46"/>
      <c r="G161" s="46"/>
      <c r="H161" s="82"/>
    </row>
    <row r="162" spans="1:8" ht="153" customHeight="1">
      <c r="A162" s="84" t="s">
        <v>62</v>
      </c>
      <c r="B162" s="98" t="s">
        <v>10</v>
      </c>
      <c r="C162" s="99"/>
      <c r="D162" s="100"/>
      <c r="E162" s="46"/>
      <c r="F162" s="46"/>
      <c r="G162" s="46"/>
      <c r="H162" s="82"/>
    </row>
    <row r="163" spans="1:8" ht="68.25" customHeight="1">
      <c r="A163" s="84" t="s">
        <v>68</v>
      </c>
      <c r="B163" s="98" t="s">
        <v>11</v>
      </c>
      <c r="C163" s="99"/>
      <c r="D163" s="100"/>
      <c r="E163" s="46"/>
      <c r="F163" s="46"/>
      <c r="G163" s="46"/>
      <c r="H163" s="82"/>
    </row>
    <row r="164" spans="1:8" ht="150" customHeight="1">
      <c r="A164" s="84" t="s">
        <v>26</v>
      </c>
      <c r="B164" s="98" t="s">
        <v>12</v>
      </c>
      <c r="C164" s="99"/>
      <c r="D164" s="100"/>
      <c r="E164" s="46"/>
      <c r="F164" s="46"/>
      <c r="G164" s="46"/>
      <c r="H164" s="82"/>
    </row>
    <row r="165" spans="1:8" ht="45" customHeight="1">
      <c r="A165" s="84" t="s">
        <v>27</v>
      </c>
      <c r="B165" s="98" t="s">
        <v>495</v>
      </c>
      <c r="C165" s="99"/>
      <c r="D165" s="100"/>
      <c r="E165" s="46"/>
      <c r="F165" s="46"/>
      <c r="G165" s="46"/>
      <c r="H165" s="82"/>
    </row>
    <row r="166" spans="1:8" ht="45" customHeight="1">
      <c r="A166" s="94" t="s">
        <v>505</v>
      </c>
      <c r="B166" s="94"/>
      <c r="C166" s="94"/>
      <c r="D166" s="12"/>
      <c r="E166" s="29"/>
      <c r="F166" s="86" t="s">
        <v>504</v>
      </c>
      <c r="G166" s="72"/>
      <c r="H166" s="11"/>
    </row>
    <row r="167" spans="1:8" ht="15" customHeight="1">
      <c r="A167" s="17" t="s">
        <v>73</v>
      </c>
      <c r="B167" s="17"/>
      <c r="C167" s="29"/>
      <c r="D167" s="18" t="s">
        <v>411</v>
      </c>
      <c r="E167" s="29"/>
      <c r="F167" s="53" t="s">
        <v>74</v>
      </c>
      <c r="G167" s="53"/>
      <c r="H167" s="63"/>
    </row>
    <row r="168" ht="12.75" hidden="1"/>
  </sheetData>
  <sheetProtection selectLockedCells="1"/>
  <mergeCells count="39">
    <mergeCell ref="B164:D164"/>
    <mergeCell ref="B165:D165"/>
    <mergeCell ref="E156:E157"/>
    <mergeCell ref="F156:F157"/>
    <mergeCell ref="B161:D161"/>
    <mergeCell ref="B162:D162"/>
    <mergeCell ref="B163:D163"/>
    <mergeCell ref="B148:D148"/>
    <mergeCell ref="B149:D149"/>
    <mergeCell ref="B150:D150"/>
    <mergeCell ref="B157:D157"/>
    <mergeCell ref="B151:D151"/>
    <mergeCell ref="B144:D144"/>
    <mergeCell ref="B145:D145"/>
    <mergeCell ref="B146:D146"/>
    <mergeCell ref="B147:D147"/>
    <mergeCell ref="B158:D158"/>
    <mergeCell ref="B159:D159"/>
    <mergeCell ref="B160:D160"/>
    <mergeCell ref="G156:G157"/>
    <mergeCell ref="B153:D153"/>
    <mergeCell ref="B154:D154"/>
    <mergeCell ref="B155:D155"/>
    <mergeCell ref="A156:A157"/>
    <mergeCell ref="F7:G7"/>
    <mergeCell ref="B87:G87"/>
    <mergeCell ref="A143:G143"/>
    <mergeCell ref="A166:C166"/>
    <mergeCell ref="B53:G53"/>
    <mergeCell ref="B10:G10"/>
    <mergeCell ref="B119:G119"/>
    <mergeCell ref="B47:G47"/>
    <mergeCell ref="B156:D156"/>
    <mergeCell ref="B152:D152"/>
    <mergeCell ref="A1:G1"/>
    <mergeCell ref="A2:G2"/>
    <mergeCell ref="A5:G5"/>
    <mergeCell ref="C4:E4"/>
    <mergeCell ref="A3:G3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D167 G50 B88:B103 B107:B111 F98:F101 E86 D85:D86 G96 D92:E92 D101:E102 H78:H86 F93:G93 D88:E88 C139:C140 D109:D110 D107:E107 E109 G98:G99 F85:G85 F89:H91 F108:H108 B113:B118 F114:H115 E113 D113:D114 G129 D139:E139 F110:H112 C124:C137 C121:C122 D96:E97 D122 D120:E120 D116:E116 B120:B136 D124:D136 G127 E130 F117:H118 F121:H122 G124:H125 F131:H138 C138:D138 C141:E142 F124:F129 F79:F81 F30:H46 F68:H76 F61:H62 F58:H59 B28:C29 F55:G55 D54:E54 B53 F11:H28 B47 D52:E52 D63:E63 D66:E67 D77:E78 G77:G81 D82:E84 D11:D13 D48:E49 E126 E128 F140:G140 E14 E18"/>
    <dataValidation type="decimal" operator="greaterThanOrEqual" allowBlank="1" showInputMessage="1" showErrorMessage="1" sqref="H77 F141:G141 E19:E23 H48:H52 F48:F52 E55:E59 H96 H92:H93 F102:G103 F96 D111:E112 D140:E140 G139 F92:G92 G51:G52 F82:G84 D108:E108 G105:H105 F107:G107 H54:H57 F109:H109 E110 D115:E115 F113:H113 H102:H104 H106:H107 E124:E125 E129 G126 D121:E121 E114 E122 F88:H88 F116:H116 F120:H120 F130:G130 E131 G128 D79:E81 D28:E28 D68:E76 E42:E43 F63:H67 E60:H60 H126:H130 F56:G57 F54:G54 D56:D62 E29 D64:E65 H139:H141 E32:E33 F77:F78 E35:E37 F86:G86 E25 E27 E61:E62 D137:E137 E135 E133 E17 G48:G49">
      <formula1>0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17:D118 D98:D100 D94:D95 D90:D91">
      <formula1>0</formula1>
    </dataValidation>
    <dataValidation type="whole" operator="greaterThanOrEqual" allowBlank="1" showInputMessage="1" showErrorMessage="1" sqref="E93:E95 D103:E104 E89:E91 E85 E98:E100 E117:E118 E106 E127 E50:E51 E138 E132 E134 E136">
      <formula1>0</formula1>
    </dataValidation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29:D45 D23:D27 F142:H142 E44 E30">
      <formula1>0</formula1>
    </dataValidation>
    <dataValidation type="list" allowBlank="1" showInputMessage="1" showErrorMessage="1" sqref="A4:C4 E4:H4">
      <formula1>nextyear</formula1>
    </dataValidation>
    <dataValidation type="decimal" operator="lessThanOrEqual" allowBlank="1" showInputMessage="1" showErrorMessage="1" sqref="E11:E13 E15:E16 E24 E26 E45:E46 E34 E38:E41 E31">
      <formula1>100</formula1>
    </dataValidation>
  </dataValidations>
  <printOptions horizontalCentered="1"/>
  <pageMargins left="0.15748031496062992" right="0.2755905511811024" top="0.3937007874015748" bottom="0.2362204724409449" header="0.15748031496062992" footer="0.15748031496062992"/>
  <pageSetup fitToHeight="46" fitToWidth="1" horizontalDpi="600" verticalDpi="600" orientation="landscape" paperSize="9" scale="85" r:id="rId2"/>
  <headerFooter alignWithMargins="0">
    <oddHeader>&amp;R&amp;"Tahoma,обычный"&amp;P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81"/>
  <sheetViews>
    <sheetView zoomScalePageLayoutView="0" workbookViewId="0" topLeftCell="A1">
      <selection activeCell="F36" sqref="F36:F38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9" t="s">
        <v>86</v>
      </c>
      <c r="B1" s="19">
        <v>1</v>
      </c>
    </row>
    <row r="2" spans="1:8" ht="36.75" customHeight="1">
      <c r="A2" s="19" t="s">
        <v>87</v>
      </c>
      <c r="B2" s="19">
        <v>10</v>
      </c>
      <c r="D2" s="2" t="s">
        <v>417</v>
      </c>
      <c r="E2" s="2" t="s">
        <v>415</v>
      </c>
      <c r="F2" s="2" t="s">
        <v>410</v>
      </c>
      <c r="G2" s="2" t="s">
        <v>418</v>
      </c>
      <c r="H2" s="2" t="s">
        <v>419</v>
      </c>
    </row>
    <row r="3" spans="1:8" ht="12.75">
      <c r="A3" s="19" t="s">
        <v>88</v>
      </c>
      <c r="B3" s="19">
        <v>11</v>
      </c>
      <c r="D3" s="114" t="s">
        <v>420</v>
      </c>
      <c r="E3" s="3" t="s">
        <v>421</v>
      </c>
      <c r="F3" s="1">
        <v>39083</v>
      </c>
      <c r="G3" s="1">
        <v>39447</v>
      </c>
      <c r="H3" s="1" t="s">
        <v>89</v>
      </c>
    </row>
    <row r="4" spans="1:8" ht="12.75">
      <c r="A4" s="19" t="s">
        <v>90</v>
      </c>
      <c r="B4" s="19">
        <v>12</v>
      </c>
      <c r="D4" s="114"/>
      <c r="E4" s="3" t="s">
        <v>91</v>
      </c>
      <c r="F4" s="1">
        <v>39448</v>
      </c>
      <c r="G4" s="1">
        <v>39813</v>
      </c>
      <c r="H4" s="1" t="s">
        <v>92</v>
      </c>
    </row>
    <row r="5" spans="1:8" ht="12.75">
      <c r="A5" s="19" t="s">
        <v>93</v>
      </c>
      <c r="B5" s="19">
        <v>13</v>
      </c>
      <c r="D5" s="114" t="s">
        <v>422</v>
      </c>
      <c r="E5" s="3" t="s">
        <v>94</v>
      </c>
      <c r="F5" s="1">
        <v>39083</v>
      </c>
      <c r="G5" s="1">
        <v>39263</v>
      </c>
      <c r="H5" s="1" t="s">
        <v>95</v>
      </c>
    </row>
    <row r="6" spans="1:8" ht="12.75">
      <c r="A6" s="19" t="s">
        <v>96</v>
      </c>
      <c r="B6" s="19">
        <v>14</v>
      </c>
      <c r="D6" s="114"/>
      <c r="E6" s="3" t="s">
        <v>97</v>
      </c>
      <c r="F6" s="1">
        <v>39448</v>
      </c>
      <c r="G6" s="1">
        <v>39629</v>
      </c>
      <c r="H6" s="1" t="s">
        <v>98</v>
      </c>
    </row>
    <row r="7" spans="1:8" ht="12.75">
      <c r="A7" s="19" t="s">
        <v>99</v>
      </c>
      <c r="B7" s="19">
        <v>15</v>
      </c>
      <c r="D7" s="114" t="s">
        <v>423</v>
      </c>
      <c r="E7" s="3" t="s">
        <v>100</v>
      </c>
      <c r="F7" s="1">
        <v>39083</v>
      </c>
      <c r="G7" s="1">
        <v>39172</v>
      </c>
      <c r="H7" s="1" t="s">
        <v>101</v>
      </c>
    </row>
    <row r="8" spans="1:8" ht="12.75">
      <c r="A8" s="19" t="s">
        <v>102</v>
      </c>
      <c r="B8" s="19">
        <v>17</v>
      </c>
      <c r="D8" s="114"/>
      <c r="E8" s="3" t="s">
        <v>103</v>
      </c>
      <c r="F8" s="1">
        <v>39264</v>
      </c>
      <c r="G8" s="1">
        <v>39355</v>
      </c>
      <c r="H8" s="1" t="s">
        <v>104</v>
      </c>
    </row>
    <row r="9" spans="1:8" ht="12.75">
      <c r="A9" s="19" t="s">
        <v>105</v>
      </c>
      <c r="B9" s="19">
        <v>18</v>
      </c>
      <c r="D9" s="114"/>
      <c r="E9" s="3" t="s">
        <v>106</v>
      </c>
      <c r="F9" s="1">
        <v>39448</v>
      </c>
      <c r="G9" s="1">
        <v>39538</v>
      </c>
      <c r="H9" s="1" t="s">
        <v>107</v>
      </c>
    </row>
    <row r="10" spans="1:8" ht="12.75">
      <c r="A10" s="19" t="s">
        <v>108</v>
      </c>
      <c r="B10" s="19">
        <v>19</v>
      </c>
      <c r="D10" s="114"/>
      <c r="E10" s="3" t="s">
        <v>109</v>
      </c>
      <c r="F10" s="1">
        <v>39630</v>
      </c>
      <c r="G10" s="1">
        <v>39721</v>
      </c>
      <c r="H10" s="1" t="s">
        <v>110</v>
      </c>
    </row>
    <row r="11" spans="1:8" ht="12.75">
      <c r="A11" s="19" t="s">
        <v>111</v>
      </c>
      <c r="B11" s="19">
        <v>20</v>
      </c>
      <c r="D11" s="115" t="s">
        <v>424</v>
      </c>
      <c r="E11" s="3" t="s">
        <v>112</v>
      </c>
      <c r="F11" s="1">
        <v>39083</v>
      </c>
      <c r="G11" s="1">
        <v>39113</v>
      </c>
      <c r="H11" s="1" t="s">
        <v>113</v>
      </c>
    </row>
    <row r="12" spans="1:8" ht="12.75">
      <c r="A12" s="19" t="s">
        <v>114</v>
      </c>
      <c r="B12" s="19">
        <v>45</v>
      </c>
      <c r="D12" s="115"/>
      <c r="E12" s="3" t="s">
        <v>115</v>
      </c>
      <c r="F12" s="1">
        <v>39114</v>
      </c>
      <c r="G12" s="1">
        <v>39141</v>
      </c>
      <c r="H12" s="1" t="s">
        <v>116</v>
      </c>
    </row>
    <row r="13" spans="1:8" ht="12.75">
      <c r="A13" s="19" t="s">
        <v>117</v>
      </c>
      <c r="B13" s="19">
        <v>40</v>
      </c>
      <c r="D13" s="115"/>
      <c r="E13" s="3" t="s">
        <v>118</v>
      </c>
      <c r="F13" s="1">
        <v>39142</v>
      </c>
      <c r="G13" s="1">
        <v>39172</v>
      </c>
      <c r="H13" s="1" t="s">
        <v>119</v>
      </c>
    </row>
    <row r="14" spans="1:8" ht="12.75">
      <c r="A14" s="19" t="s">
        <v>120</v>
      </c>
      <c r="B14" s="19">
        <v>99</v>
      </c>
      <c r="D14" s="115"/>
      <c r="E14" s="3" t="s">
        <v>121</v>
      </c>
      <c r="F14" s="1">
        <v>39173</v>
      </c>
      <c r="G14" s="1">
        <v>39202</v>
      </c>
      <c r="H14" s="1" t="s">
        <v>122</v>
      </c>
    </row>
    <row r="15" spans="1:8" ht="12.75">
      <c r="A15" s="19" t="s">
        <v>123</v>
      </c>
      <c r="B15" s="19">
        <v>7600</v>
      </c>
      <c r="D15" s="115"/>
      <c r="E15" s="3" t="s">
        <v>124</v>
      </c>
      <c r="F15" s="1">
        <v>39203</v>
      </c>
      <c r="G15" s="1">
        <v>39233</v>
      </c>
      <c r="H15" s="1" t="s">
        <v>125</v>
      </c>
    </row>
    <row r="16" spans="1:8" ht="12.75">
      <c r="A16" s="19" t="s">
        <v>126</v>
      </c>
      <c r="B16" s="19">
        <v>24</v>
      </c>
      <c r="D16" s="115"/>
      <c r="E16" s="3" t="s">
        <v>127</v>
      </c>
      <c r="F16" s="1">
        <v>39234</v>
      </c>
      <c r="G16" s="1">
        <v>39263</v>
      </c>
      <c r="H16" s="1" t="s">
        <v>128</v>
      </c>
    </row>
    <row r="17" spans="1:8" ht="12.75">
      <c r="A17" s="19" t="s">
        <v>129</v>
      </c>
      <c r="B17" s="19">
        <v>2500</v>
      </c>
      <c r="D17" s="115"/>
      <c r="E17" s="3" t="s">
        <v>130</v>
      </c>
      <c r="F17" s="1">
        <v>39264</v>
      </c>
      <c r="G17" s="1">
        <v>39294</v>
      </c>
      <c r="H17" s="1" t="s">
        <v>131</v>
      </c>
    </row>
    <row r="18" spans="1:8" ht="12.75">
      <c r="A18" s="19" t="s">
        <v>132</v>
      </c>
      <c r="B18" s="19">
        <v>83</v>
      </c>
      <c r="D18" s="115"/>
      <c r="E18" s="3" t="s">
        <v>133</v>
      </c>
      <c r="F18" s="1">
        <v>39295</v>
      </c>
      <c r="G18" s="1">
        <v>39325</v>
      </c>
      <c r="H18" s="1" t="s">
        <v>134</v>
      </c>
    </row>
    <row r="19" spans="1:8" ht="12.75">
      <c r="A19" s="19" t="s">
        <v>135</v>
      </c>
      <c r="B19" s="19">
        <v>27</v>
      </c>
      <c r="D19" s="115"/>
      <c r="E19" s="3" t="s">
        <v>136</v>
      </c>
      <c r="F19" s="1">
        <v>39326</v>
      </c>
      <c r="G19" s="1">
        <v>39355</v>
      </c>
      <c r="H19" s="1" t="s">
        <v>137</v>
      </c>
    </row>
    <row r="20" spans="1:8" ht="12.75">
      <c r="A20" s="19" t="s">
        <v>138</v>
      </c>
      <c r="B20" s="19">
        <v>29</v>
      </c>
      <c r="D20" s="115"/>
      <c r="E20" s="3" t="s">
        <v>139</v>
      </c>
      <c r="F20" s="1">
        <v>39356</v>
      </c>
      <c r="G20" s="1">
        <v>39386</v>
      </c>
      <c r="H20" s="1" t="s">
        <v>140</v>
      </c>
    </row>
    <row r="21" spans="1:8" ht="12.75">
      <c r="A21" s="19" t="s">
        <v>141</v>
      </c>
      <c r="B21" s="19">
        <v>3000</v>
      </c>
      <c r="D21" s="115"/>
      <c r="E21" s="3" t="s">
        <v>142</v>
      </c>
      <c r="F21" s="1">
        <v>39387</v>
      </c>
      <c r="G21" s="1">
        <v>39416</v>
      </c>
      <c r="H21" s="1" t="s">
        <v>143</v>
      </c>
    </row>
    <row r="22" spans="1:8" ht="12.75">
      <c r="A22" s="19" t="s">
        <v>144</v>
      </c>
      <c r="B22" s="19">
        <v>91</v>
      </c>
      <c r="D22" s="115"/>
      <c r="E22" s="3" t="s">
        <v>145</v>
      </c>
      <c r="F22" s="1">
        <v>39417</v>
      </c>
      <c r="G22" s="1">
        <v>39447</v>
      </c>
      <c r="H22" s="1" t="s">
        <v>146</v>
      </c>
    </row>
    <row r="23" spans="1:8" ht="12.75">
      <c r="A23" s="19" t="s">
        <v>147</v>
      </c>
      <c r="B23" s="19">
        <v>32</v>
      </c>
      <c r="D23" s="115"/>
      <c r="E23" s="3" t="s">
        <v>425</v>
      </c>
      <c r="F23" s="1">
        <v>39448</v>
      </c>
      <c r="G23" s="1">
        <v>39478</v>
      </c>
      <c r="H23" s="1" t="s">
        <v>148</v>
      </c>
    </row>
    <row r="24" spans="1:8" ht="12.75">
      <c r="A24" s="19" t="s">
        <v>149</v>
      </c>
      <c r="B24" s="19">
        <v>33</v>
      </c>
      <c r="D24" s="115"/>
      <c r="E24" s="3" t="s">
        <v>426</v>
      </c>
      <c r="F24" s="1">
        <v>39479</v>
      </c>
      <c r="G24" s="1">
        <v>39507</v>
      </c>
      <c r="H24" s="1" t="s">
        <v>150</v>
      </c>
    </row>
    <row r="25" spans="1:8" ht="12.75">
      <c r="A25" s="19" t="s">
        <v>151</v>
      </c>
      <c r="B25" s="19">
        <v>34</v>
      </c>
      <c r="D25" s="115"/>
      <c r="E25" s="3" t="s">
        <v>427</v>
      </c>
      <c r="F25" s="1">
        <v>39508</v>
      </c>
      <c r="G25" s="1">
        <v>39538</v>
      </c>
      <c r="H25" s="1" t="s">
        <v>152</v>
      </c>
    </row>
    <row r="26" spans="1:8" ht="12.75">
      <c r="A26" s="19" t="s">
        <v>153</v>
      </c>
      <c r="B26" s="19">
        <v>3</v>
      </c>
      <c r="D26" s="115"/>
      <c r="E26" s="3" t="s">
        <v>428</v>
      </c>
      <c r="F26" s="1">
        <v>39539</v>
      </c>
      <c r="G26" s="1">
        <v>39568</v>
      </c>
      <c r="H26" s="1" t="s">
        <v>154</v>
      </c>
    </row>
    <row r="27" spans="1:8" ht="12.75">
      <c r="A27" s="19" t="s">
        <v>155</v>
      </c>
      <c r="B27" s="19">
        <v>4000</v>
      </c>
      <c r="D27" s="115"/>
      <c r="E27" s="3" t="s">
        <v>429</v>
      </c>
      <c r="F27" s="1">
        <v>39569</v>
      </c>
      <c r="G27" s="1">
        <v>39599</v>
      </c>
      <c r="H27" s="1" t="s">
        <v>156</v>
      </c>
    </row>
    <row r="28" spans="1:8" ht="12.75">
      <c r="A28" s="19" t="s">
        <v>157</v>
      </c>
      <c r="B28" s="19">
        <v>37</v>
      </c>
      <c r="D28" s="115"/>
      <c r="E28" s="3" t="s">
        <v>430</v>
      </c>
      <c r="F28" s="1">
        <v>39600</v>
      </c>
      <c r="G28" s="1">
        <v>39629</v>
      </c>
      <c r="H28" s="1" t="s">
        <v>158</v>
      </c>
    </row>
    <row r="29" spans="1:8" ht="12.75">
      <c r="A29" s="19" t="s">
        <v>159</v>
      </c>
      <c r="B29" s="19">
        <v>38</v>
      </c>
      <c r="D29" s="115"/>
      <c r="E29" s="3" t="s">
        <v>431</v>
      </c>
      <c r="F29" s="1">
        <v>39630</v>
      </c>
      <c r="G29" s="1">
        <v>39660</v>
      </c>
      <c r="H29" s="1" t="s">
        <v>160</v>
      </c>
    </row>
    <row r="30" spans="1:8" ht="12.75">
      <c r="A30" s="19" t="s">
        <v>161</v>
      </c>
      <c r="B30" s="19">
        <v>41</v>
      </c>
      <c r="D30" s="115"/>
      <c r="E30" s="3" t="s">
        <v>432</v>
      </c>
      <c r="F30" s="1">
        <v>39661</v>
      </c>
      <c r="G30" s="1">
        <v>39691</v>
      </c>
      <c r="H30" s="1" t="s">
        <v>162</v>
      </c>
    </row>
    <row r="31" spans="1:8" ht="12.75">
      <c r="A31" s="19" t="s">
        <v>163</v>
      </c>
      <c r="B31" s="19">
        <v>42</v>
      </c>
      <c r="D31" s="115"/>
      <c r="E31" s="3" t="s">
        <v>433</v>
      </c>
      <c r="F31" s="1">
        <v>39692</v>
      </c>
      <c r="G31" s="1">
        <v>39721</v>
      </c>
      <c r="H31" s="1" t="s">
        <v>164</v>
      </c>
    </row>
    <row r="32" spans="1:8" ht="12.75">
      <c r="A32" s="19" t="s">
        <v>165</v>
      </c>
      <c r="B32" s="19">
        <v>44</v>
      </c>
      <c r="D32" s="115"/>
      <c r="E32" s="3" t="s">
        <v>434</v>
      </c>
      <c r="F32" s="1">
        <v>39722</v>
      </c>
      <c r="G32" s="1">
        <v>39752</v>
      </c>
      <c r="H32" s="1" t="s">
        <v>166</v>
      </c>
    </row>
    <row r="33" spans="1:8" ht="12.75">
      <c r="A33" s="19" t="s">
        <v>167</v>
      </c>
      <c r="B33" s="19">
        <v>46</v>
      </c>
      <c r="D33" s="115"/>
      <c r="E33" s="3" t="s">
        <v>435</v>
      </c>
      <c r="F33" s="1">
        <v>39753</v>
      </c>
      <c r="G33" s="1">
        <v>39782</v>
      </c>
      <c r="H33" s="1" t="s">
        <v>168</v>
      </c>
    </row>
    <row r="34" spans="1:8" ht="12.75">
      <c r="A34" s="19" t="s">
        <v>169</v>
      </c>
      <c r="B34" s="19">
        <v>47</v>
      </c>
      <c r="D34" s="115"/>
      <c r="E34" s="3" t="s">
        <v>436</v>
      </c>
      <c r="F34" s="1">
        <v>39783</v>
      </c>
      <c r="G34" s="1">
        <v>39813</v>
      </c>
      <c r="H34" s="1" t="s">
        <v>170</v>
      </c>
    </row>
    <row r="35" spans="1:2" ht="12.75">
      <c r="A35" s="19" t="s">
        <v>171</v>
      </c>
      <c r="B35" s="19">
        <v>22</v>
      </c>
    </row>
    <row r="36" spans="1:6" ht="12.75">
      <c r="A36" s="19" t="s">
        <v>172</v>
      </c>
      <c r="B36" s="19">
        <v>49</v>
      </c>
      <c r="D36" t="s">
        <v>173</v>
      </c>
      <c r="E36" s="20" t="s">
        <v>174</v>
      </c>
      <c r="F36" s="20" t="s">
        <v>234</v>
      </c>
    </row>
    <row r="37" spans="1:6" ht="12.75">
      <c r="A37" s="19" t="s">
        <v>176</v>
      </c>
      <c r="B37" s="19">
        <v>50</v>
      </c>
      <c r="D37" t="s">
        <v>177</v>
      </c>
      <c r="E37" s="20" t="s">
        <v>175</v>
      </c>
      <c r="F37" s="20" t="s">
        <v>235</v>
      </c>
    </row>
    <row r="38" spans="1:6" ht="12.75">
      <c r="A38" s="19" t="s">
        <v>179</v>
      </c>
      <c r="B38" s="19">
        <v>52</v>
      </c>
      <c r="D38" t="s">
        <v>180</v>
      </c>
      <c r="E38" s="20" t="s">
        <v>178</v>
      </c>
      <c r="F38" s="20" t="s">
        <v>236</v>
      </c>
    </row>
    <row r="39" spans="1:4" ht="12.75">
      <c r="A39" s="19" t="s">
        <v>181</v>
      </c>
      <c r="B39" s="19">
        <v>53</v>
      </c>
      <c r="D39" t="s">
        <v>182</v>
      </c>
    </row>
    <row r="40" spans="1:5" ht="12.75">
      <c r="A40" s="19" t="s">
        <v>183</v>
      </c>
      <c r="B40" s="19">
        <v>54</v>
      </c>
      <c r="D40" t="s">
        <v>184</v>
      </c>
      <c r="E40" t="s">
        <v>182</v>
      </c>
    </row>
    <row r="41" spans="1:5" ht="12.75">
      <c r="A41" s="19" t="s">
        <v>185</v>
      </c>
      <c r="B41" s="19">
        <v>56</v>
      </c>
      <c r="D41" t="s">
        <v>186</v>
      </c>
      <c r="E41" t="s">
        <v>187</v>
      </c>
    </row>
    <row r="42" spans="1:4" ht="12.75">
      <c r="A42" s="19" t="s">
        <v>188</v>
      </c>
      <c r="B42" s="19">
        <v>5700</v>
      </c>
      <c r="D42" t="s">
        <v>189</v>
      </c>
    </row>
    <row r="43" spans="1:4" ht="12.75">
      <c r="A43" s="19" t="s">
        <v>190</v>
      </c>
      <c r="B43" s="19">
        <v>5</v>
      </c>
      <c r="D43" t="s">
        <v>191</v>
      </c>
    </row>
    <row r="44" spans="1:4" ht="12.75">
      <c r="A44" s="19" t="s">
        <v>192</v>
      </c>
      <c r="B44" s="19">
        <v>58</v>
      </c>
      <c r="D44" t="s">
        <v>193</v>
      </c>
    </row>
    <row r="45" spans="1:4" ht="12.75">
      <c r="A45" s="19" t="s">
        <v>194</v>
      </c>
      <c r="B45" s="19">
        <v>79</v>
      </c>
      <c r="D45" t="s">
        <v>187</v>
      </c>
    </row>
    <row r="46" spans="1:4" ht="12.75">
      <c r="A46" s="19" t="s">
        <v>195</v>
      </c>
      <c r="B46" s="19">
        <v>84</v>
      </c>
      <c r="D46" t="s">
        <v>196</v>
      </c>
    </row>
    <row r="47" spans="1:4" ht="12.75">
      <c r="A47" s="19" t="s">
        <v>197</v>
      </c>
      <c r="B47" s="19">
        <v>80</v>
      </c>
      <c r="D47" t="s">
        <v>198</v>
      </c>
    </row>
    <row r="48" spans="1:2" ht="12.75">
      <c r="A48" s="19" t="s">
        <v>199</v>
      </c>
      <c r="B48" s="19">
        <v>81</v>
      </c>
    </row>
    <row r="49" spans="1:2" ht="12.75">
      <c r="A49" s="19" t="s">
        <v>200</v>
      </c>
      <c r="B49" s="19">
        <v>82</v>
      </c>
    </row>
    <row r="50" spans="1:2" ht="12.75">
      <c r="A50" s="19" t="s">
        <v>201</v>
      </c>
      <c r="B50" s="19">
        <v>26</v>
      </c>
    </row>
    <row r="51" spans="1:2" ht="12.75">
      <c r="A51" s="19" t="s">
        <v>202</v>
      </c>
      <c r="B51" s="19">
        <v>85</v>
      </c>
    </row>
    <row r="52" spans="1:2" ht="12.75">
      <c r="A52" s="19" t="s">
        <v>203</v>
      </c>
      <c r="B52" s="19">
        <v>86</v>
      </c>
    </row>
    <row r="53" spans="1:2" ht="12.75">
      <c r="A53" s="19" t="s">
        <v>204</v>
      </c>
      <c r="B53" s="19">
        <v>87</v>
      </c>
    </row>
    <row r="54" spans="1:2" ht="12.75">
      <c r="A54" s="19" t="s">
        <v>205</v>
      </c>
      <c r="B54" s="19">
        <v>88</v>
      </c>
    </row>
    <row r="55" spans="1:2" ht="12.75">
      <c r="A55" s="19" t="s">
        <v>206</v>
      </c>
      <c r="B55" s="19">
        <v>89</v>
      </c>
    </row>
    <row r="56" spans="1:2" ht="12.75">
      <c r="A56" s="19" t="s">
        <v>207</v>
      </c>
      <c r="B56" s="19">
        <v>98</v>
      </c>
    </row>
    <row r="57" spans="1:2" ht="12.75">
      <c r="A57" s="19" t="s">
        <v>208</v>
      </c>
      <c r="B57" s="19">
        <v>90</v>
      </c>
    </row>
    <row r="58" spans="1:2" ht="12.75">
      <c r="A58" s="19" t="s">
        <v>209</v>
      </c>
      <c r="B58" s="19">
        <v>92</v>
      </c>
    </row>
    <row r="59" spans="1:2" ht="12.75">
      <c r="A59" s="19" t="s">
        <v>210</v>
      </c>
      <c r="B59" s="19">
        <v>93</v>
      </c>
    </row>
    <row r="60" spans="1:2" ht="12.75">
      <c r="A60" s="19" t="s">
        <v>211</v>
      </c>
      <c r="B60" s="19">
        <v>95</v>
      </c>
    </row>
    <row r="61" spans="1:2" ht="12.75">
      <c r="A61" s="19" t="s">
        <v>212</v>
      </c>
      <c r="B61" s="19">
        <v>60</v>
      </c>
    </row>
    <row r="62" spans="1:2" ht="12.75">
      <c r="A62" s="19" t="s">
        <v>213</v>
      </c>
      <c r="B62" s="19">
        <v>61</v>
      </c>
    </row>
    <row r="63" spans="1:2" ht="12.75">
      <c r="A63" s="19" t="s">
        <v>214</v>
      </c>
      <c r="B63" s="19">
        <v>36</v>
      </c>
    </row>
    <row r="64" spans="1:2" ht="12.75">
      <c r="A64" s="19" t="s">
        <v>215</v>
      </c>
      <c r="B64" s="19">
        <v>63</v>
      </c>
    </row>
    <row r="65" spans="1:2" ht="12.75">
      <c r="A65" s="19" t="s">
        <v>216</v>
      </c>
      <c r="B65" s="19">
        <v>64</v>
      </c>
    </row>
    <row r="66" spans="1:2" ht="12.75">
      <c r="A66" s="19" t="s">
        <v>217</v>
      </c>
      <c r="B66" s="19">
        <v>65</v>
      </c>
    </row>
    <row r="67" spans="1:2" ht="12.75">
      <c r="A67" s="19" t="s">
        <v>218</v>
      </c>
      <c r="B67" s="19">
        <v>66</v>
      </c>
    </row>
    <row r="68" spans="1:2" ht="12.75">
      <c r="A68" s="19" t="s">
        <v>219</v>
      </c>
      <c r="B68" s="19">
        <v>7</v>
      </c>
    </row>
    <row r="69" spans="1:2" ht="12.75">
      <c r="A69" s="19" t="s">
        <v>220</v>
      </c>
      <c r="B69" s="19">
        <v>68</v>
      </c>
    </row>
    <row r="70" spans="1:2" ht="12.75">
      <c r="A70" s="19" t="s">
        <v>221</v>
      </c>
      <c r="B70" s="19">
        <v>28</v>
      </c>
    </row>
    <row r="71" spans="1:2" ht="12.75">
      <c r="A71" s="19" t="s">
        <v>222</v>
      </c>
      <c r="B71" s="19">
        <v>69</v>
      </c>
    </row>
    <row r="72" spans="1:2" ht="12.75">
      <c r="A72" s="19" t="s">
        <v>223</v>
      </c>
      <c r="B72" s="19">
        <v>70</v>
      </c>
    </row>
    <row r="73" spans="1:2" ht="12.75">
      <c r="A73" s="19" t="s">
        <v>224</v>
      </c>
      <c r="B73" s="19">
        <v>71</v>
      </c>
    </row>
    <row r="74" spans="1:2" ht="12.75">
      <c r="A74" s="19" t="s">
        <v>225</v>
      </c>
      <c r="B74" s="19">
        <v>94</v>
      </c>
    </row>
    <row r="75" spans="1:2" ht="12.75">
      <c r="A75" s="19" t="s">
        <v>226</v>
      </c>
      <c r="B75" s="19">
        <v>73</v>
      </c>
    </row>
    <row r="76" spans="1:2" ht="12.75">
      <c r="A76" s="19" t="s">
        <v>227</v>
      </c>
      <c r="B76" s="19">
        <v>8</v>
      </c>
    </row>
    <row r="77" spans="1:2" ht="12.75">
      <c r="A77" s="19" t="s">
        <v>228</v>
      </c>
      <c r="B77" s="19">
        <v>75</v>
      </c>
    </row>
    <row r="78" spans="1:2" ht="12.75">
      <c r="A78" s="19" t="s">
        <v>229</v>
      </c>
      <c r="B78" s="19">
        <v>96</v>
      </c>
    </row>
    <row r="79" spans="1:2" ht="12.75">
      <c r="A79" s="19" t="s">
        <v>230</v>
      </c>
      <c r="B79" s="19">
        <v>97</v>
      </c>
    </row>
    <row r="80" spans="1:2" ht="12.75">
      <c r="A80" s="19" t="s">
        <v>231</v>
      </c>
      <c r="B80" s="19">
        <v>77</v>
      </c>
    </row>
    <row r="81" spans="1:2" ht="12.75">
      <c r="A81" s="19" t="s">
        <v>232</v>
      </c>
      <c r="B81" s="19">
        <v>78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user</cp:lastModifiedBy>
  <cp:lastPrinted>2011-02-22T12:45:49Z</cp:lastPrinted>
  <dcterms:created xsi:type="dcterms:W3CDTF">2006-01-25T09:28:53Z</dcterms:created>
  <dcterms:modified xsi:type="dcterms:W3CDTF">2011-02-25T07:52:47Z</dcterms:modified>
  <cp:category/>
  <cp:version/>
  <cp:contentType/>
  <cp:contentStatus/>
</cp:coreProperties>
</file>