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Titles" localSheetId="0">'Лист3'!$14:$16</definedName>
    <definedName name="_xlnm.Print_Area" localSheetId="0">'Лист3'!$A$1:$E$27</definedName>
  </definedNames>
  <calcPr fullCalcOnLoad="1"/>
</workbook>
</file>

<file path=xl/sharedStrings.xml><?xml version="1.0" encoding="utf-8"?>
<sst xmlns="http://schemas.openxmlformats.org/spreadsheetml/2006/main" count="31" uniqueCount="27">
  <si>
    <t>Всего 
(тыс. рублей)</t>
  </si>
  <si>
    <t>2011 год</t>
  </si>
  <si>
    <t>проектные и изыскательские работы</t>
  </si>
  <si>
    <t>из них:</t>
  </si>
  <si>
    <t>--------------------------------------------------------------------------</t>
  </si>
  <si>
    <t>2012 год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</si>
  <si>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</si>
  <si>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2013 год</t>
  </si>
  <si>
    <t>Наименование объекта</t>
  </si>
  <si>
    <t>Предполагаемая (предельная) стоимость объекта капитального строительства - в ценах соответствующих лет реализации инвестиционного проекта</t>
  </si>
  <si>
    <t xml:space="preserve">УТВЕРЖДЕНЫ
постановлением Правительства
Российской Федерации
от ___ __________ 20   г. № ___
</t>
  </si>
  <si>
    <t>ПИР 2010 - 16366,6</t>
  </si>
  <si>
    <t>В том числе по годам реализации инвестиционного проекта</t>
  </si>
  <si>
    <t>(тыс. рублей, в ценах соответствующих лет)</t>
  </si>
  <si>
    <t>3 662 080*</t>
  </si>
  <si>
    <t>И З М Е Н Е Н И Я,
которые вносятся в постановление Правительства Российской Федерации от 28 июля 2010 г. № 571</t>
  </si>
  <si>
    <r>
      <t>*</t>
    </r>
    <r>
      <rPr>
        <sz val="14"/>
        <rFont val="Times New Roman"/>
        <family val="1"/>
      </rPr>
      <t>Включая бюджетные инвестиции в размере 1 539 500 тыс. рублей, осуществленные в 2007-2010 годах в проектирование, реконструкцию, строительство указанного объекта.".</t>
    </r>
  </si>
  <si>
    <t>Р А С П Р Е Д Е Л Е Н И Е
предполагаемой (предельной) стоимости реконструкции, строительства и технического перевооружения комплекса зданий федерального государственного учреждения "Центральный научно-исследовательский институт травматологии и ортопедии имени Н.Н. Приорова" Министерства здравоохранения и социального развития Российской Федерации и общего (предельного) объема бюджетных инвестиций за счет бюджетных ассигнований федерального бюджета</t>
  </si>
  <si>
    <t>1. В наименовании указанного постановления слова "федерального государственного учреждения "Центральный научно-исследовательский институт травматологии и ортопедии имени Н.Н. Приорова Федерального агентства по высокотехнологичной медицинской помощи", находящегося в ведении Министерства здравоохранения и социального развития Российской Федерации" заменить словами "федерального государственного учреждения «Центральный научно-исследовательский институт травматологии и ортопедии имени Н.Н. Приорова» Министерства здравоохранения и социального развития Российской Федерации".</t>
  </si>
  <si>
    <t>2. Пункт 1 указанного постановления изложить в следующей редакции:</t>
  </si>
  <si>
    <t>3. В пункте 2 указанного постановления слова "федеральное государственное учреждение "Центральный научно-исследовательский институт травматологии и ортопедии имени Н.Н. Приорова Федерального агентства по высокотехнологичной медицинской помощи" заменить словами "федеральное государственное учреждение «Центральный научно-исследовательский институт травматологии и ортопедии имени Н.Н. Приорова» Министерства здравоохранения и социального развития Российской Федерации".</t>
  </si>
  <si>
    <t xml:space="preserve">         "1.Осуществить в 2011 - 2013 годах бюджетные инвестиции за счет бюджетных ассигнований федерального бюджета в реконструкцию, строительство и техническое перевооружение комплекса зданий федерального государственного учреждения "Центральный научно-исследовательский институт травматологии и ортопедии имени Н.Н. Приорова" Министерства здравоохранения и социального развития Российской Федерации, г. Москва, общая площадь - 25,3 тыс. кв. метров, срок ввода в эксплуатацию - 2013 год (далее - объект).".</t>
  </si>
  <si>
    <t>4. В пункте 3 указанного постановления слова "в 2010-2013 годах" заменить словами "в 2011-2013 годах"</t>
  </si>
  <si>
    <t>5. Приложение к указанному постановлению изложить в следующей редакции:</t>
  </si>
  <si>
    <t>"ПРИЛОЖЕНИЕ
к постановлению Правительства Российской Федерации от 28 июля 2010 г. № 571
(в редакции постановления Правительства Российской Федерации от _____ № ___)</t>
  </si>
  <si>
    <t>пир</t>
  </si>
  <si>
    <t>в ценах соответствующих лет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</si>
</sst>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8"/>
      <name val="Times New Roman"/>
      <family val="1"/>
    </font>
    <font>
      <sz val="14"/>
      <color indexed="8"/>
      <name val="Times New Roman"/>
      <family val="1"/>
    </font>
    <font>
      <sz val="14"/>
      <color indexed="57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 indent="2"/>
    </xf>
    <xf numFmtId="182" fontId="4" fillId="0" borderId="0" xfId="0" applyNumberFormat="1" applyFont="1" applyFill="1" applyBorder="1" applyAlignment="1">
      <alignment horizontal="center" wrapText="1"/>
    </xf>
    <xf numFmtId="182" fontId="10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 indent="2"/>
    </xf>
    <xf numFmtId="182" fontId="1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 horizontal="left" vertical="center" wrapText="1"/>
    </xf>
    <xf numFmtId="182" fontId="4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2" fontId="2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75" zoomScaleNormal="90" zoomScaleSheetLayoutView="75" zoomScalePageLayoutView="0" workbookViewId="0" topLeftCell="A10">
      <selection activeCell="B21" sqref="B21"/>
    </sheetView>
  </sheetViews>
  <sheetFormatPr defaultColWidth="9.140625" defaultRowHeight="12.75"/>
  <cols>
    <col min="1" max="1" width="71.421875" style="1" customWidth="1"/>
    <col min="2" max="2" width="16.421875" style="1" customWidth="1"/>
    <col min="3" max="3" width="15.421875" style="11" customWidth="1"/>
    <col min="4" max="4" width="15.7109375" style="1" customWidth="1"/>
    <col min="5" max="5" width="15.00390625" style="1" customWidth="1"/>
    <col min="6" max="6" width="21.421875" style="1" customWidth="1"/>
    <col min="7" max="16384" width="9.140625" style="1" customWidth="1"/>
  </cols>
  <sheetData>
    <row r="1" spans="1:5" ht="81" customHeight="1">
      <c r="A1" s="2"/>
      <c r="B1" s="50" t="s">
        <v>10</v>
      </c>
      <c r="C1" s="38"/>
      <c r="D1" s="38"/>
      <c r="E1" s="38"/>
    </row>
    <row r="2" spans="1:6" ht="39" customHeight="1">
      <c r="A2" s="53" t="s">
        <v>15</v>
      </c>
      <c r="B2" s="38"/>
      <c r="C2" s="38"/>
      <c r="D2" s="38"/>
      <c r="E2" s="38"/>
      <c r="F2" s="23"/>
    </row>
    <row r="3" spans="1:5" ht="18.75">
      <c r="A3" s="2"/>
      <c r="B3" s="3"/>
      <c r="C3" s="3"/>
      <c r="D3" s="24"/>
      <c r="E3" s="24"/>
    </row>
    <row r="4" spans="1:5" ht="122.25" customHeight="1">
      <c r="A4" s="44" t="s">
        <v>18</v>
      </c>
      <c r="B4" s="45"/>
      <c r="C4" s="45"/>
      <c r="D4" s="45"/>
      <c r="E4" s="45"/>
    </row>
    <row r="5" spans="1:5" ht="22.5" customHeight="1">
      <c r="A5" s="55" t="s">
        <v>19</v>
      </c>
      <c r="B5" s="56"/>
      <c r="C5" s="56"/>
      <c r="D5" s="56"/>
      <c r="E5" s="56"/>
    </row>
    <row r="6" spans="1:5" ht="120" customHeight="1">
      <c r="A6" s="44" t="s">
        <v>21</v>
      </c>
      <c r="B6" s="45"/>
      <c r="C6" s="45"/>
      <c r="D6" s="45"/>
      <c r="E6" s="45"/>
    </row>
    <row r="7" spans="1:5" ht="108.75" customHeight="1">
      <c r="A7" s="44" t="s">
        <v>20</v>
      </c>
      <c r="B7" s="45"/>
      <c r="C7" s="45"/>
      <c r="D7" s="45"/>
      <c r="E7" s="45"/>
    </row>
    <row r="8" spans="1:5" ht="42" customHeight="1">
      <c r="A8" s="44" t="s">
        <v>22</v>
      </c>
      <c r="B8" s="45"/>
      <c r="C8" s="45"/>
      <c r="D8" s="45"/>
      <c r="E8" s="45"/>
    </row>
    <row r="9" spans="1:7" ht="25.5" customHeight="1">
      <c r="A9" s="54" t="s">
        <v>23</v>
      </c>
      <c r="B9" s="38"/>
      <c r="C9" s="38"/>
      <c r="D9" s="38"/>
      <c r="E9" s="38"/>
      <c r="F9" s="30"/>
      <c r="G9" s="30"/>
    </row>
    <row r="10" spans="1:5" ht="18.75">
      <c r="A10" s="2"/>
      <c r="B10" s="3"/>
      <c r="C10" s="3"/>
      <c r="D10" s="24"/>
      <c r="E10" s="24"/>
    </row>
    <row r="11" spans="1:5" ht="102.75" customHeight="1">
      <c r="A11" s="2"/>
      <c r="B11" s="39" t="s">
        <v>24</v>
      </c>
      <c r="C11" s="39"/>
      <c r="D11" s="39"/>
      <c r="E11" s="39"/>
    </row>
    <row r="12" spans="1:5" ht="114" customHeight="1">
      <c r="A12" s="46" t="s">
        <v>17</v>
      </c>
      <c r="B12" s="47"/>
      <c r="C12" s="47"/>
      <c r="D12" s="47"/>
      <c r="E12" s="47"/>
    </row>
    <row r="13" spans="1:3" ht="24.75" customHeight="1">
      <c r="A13" s="10"/>
      <c r="B13" s="10"/>
      <c r="C13" s="12"/>
    </row>
    <row r="14" spans="1:6" ht="22.5" customHeight="1">
      <c r="A14" s="4"/>
      <c r="B14" s="51" t="s">
        <v>13</v>
      </c>
      <c r="C14" s="52"/>
      <c r="D14" s="52"/>
      <c r="E14" s="52"/>
      <c r="F14" s="29"/>
    </row>
    <row r="15" spans="1:5" ht="38.25" customHeight="1">
      <c r="A15" s="48" t="s">
        <v>8</v>
      </c>
      <c r="B15" s="42" t="s">
        <v>0</v>
      </c>
      <c r="C15" s="40" t="s">
        <v>12</v>
      </c>
      <c r="D15" s="41"/>
      <c r="E15" s="57"/>
    </row>
    <row r="16" spans="1:5" ht="18.75">
      <c r="A16" s="49"/>
      <c r="B16" s="43"/>
      <c r="C16" s="14" t="s">
        <v>1</v>
      </c>
      <c r="D16" s="14" t="s">
        <v>5</v>
      </c>
      <c r="E16" s="14" t="s">
        <v>7</v>
      </c>
    </row>
    <row r="17" spans="1:5" ht="18.75">
      <c r="A17" s="5">
        <v>1</v>
      </c>
      <c r="B17" s="5">
        <f>1+A17</f>
        <v>2</v>
      </c>
      <c r="C17" s="5">
        <f>1+B17</f>
        <v>3</v>
      </c>
      <c r="D17" s="5">
        <f>1+C17</f>
        <v>4</v>
      </c>
      <c r="E17" s="5">
        <f>1+D17</f>
        <v>5</v>
      </c>
    </row>
    <row r="18" spans="1:6" ht="56.25">
      <c r="A18" s="9" t="s">
        <v>9</v>
      </c>
      <c r="B18" s="20">
        <v>3662080</v>
      </c>
      <c r="C18" s="19">
        <v>680250</v>
      </c>
      <c r="D18" s="19">
        <v>680250</v>
      </c>
      <c r="E18" s="19">
        <v>762080</v>
      </c>
      <c r="F18" s="27">
        <v>1539500</v>
      </c>
    </row>
    <row r="19" spans="1:5" ht="18.75">
      <c r="A19" s="7" t="s">
        <v>3</v>
      </c>
      <c r="B19" s="20"/>
      <c r="C19" s="19"/>
      <c r="D19" s="19"/>
      <c r="E19" s="19"/>
    </row>
    <row r="20" spans="1:5" ht="18.75">
      <c r="A20" s="7" t="s">
        <v>2</v>
      </c>
      <c r="B20" s="20">
        <v>181580.30000000002</v>
      </c>
      <c r="C20" s="19">
        <v>1213.7</v>
      </c>
      <c r="D20" s="19"/>
      <c r="E20" s="19"/>
    </row>
    <row r="21" spans="1:3" ht="24" customHeight="1">
      <c r="A21" s="21"/>
      <c r="B21" s="19"/>
      <c r="C21" s="28"/>
    </row>
    <row r="22" spans="1:5" ht="57" customHeight="1">
      <c r="A22" s="17" t="s">
        <v>6</v>
      </c>
      <c r="B22" s="20" t="s">
        <v>14</v>
      </c>
      <c r="C22" s="19">
        <v>680250</v>
      </c>
      <c r="D22" s="19">
        <v>680250</v>
      </c>
      <c r="E22" s="19">
        <v>762080</v>
      </c>
    </row>
    <row r="23" spans="1:4" ht="18.75">
      <c r="A23" s="18" t="s">
        <v>3</v>
      </c>
      <c r="B23" s="22"/>
      <c r="C23" s="19"/>
      <c r="D23" s="16"/>
    </row>
    <row r="24" spans="1:4" ht="18.75">
      <c r="A24" s="18" t="s">
        <v>2</v>
      </c>
      <c r="B24" s="20">
        <v>181580.30000000002</v>
      </c>
      <c r="C24" s="19">
        <v>1213.7</v>
      </c>
      <c r="D24" s="15"/>
    </row>
    <row r="25" ht="18.75">
      <c r="A25" s="7"/>
    </row>
    <row r="26" ht="13.5" customHeight="1">
      <c r="A26" s="13" t="s">
        <v>4</v>
      </c>
    </row>
    <row r="27" spans="1:5" ht="45.75" customHeight="1">
      <c r="A27" s="37" t="s">
        <v>16</v>
      </c>
      <c r="B27" s="38"/>
      <c r="C27" s="38"/>
      <c r="D27" s="38"/>
      <c r="E27" s="38"/>
    </row>
    <row r="28" spans="1:3" ht="18.75">
      <c r="A28" s="9"/>
      <c r="C28" s="9"/>
    </row>
    <row r="29" spans="1:2" ht="18.75">
      <c r="A29" s="19" t="s">
        <v>11</v>
      </c>
      <c r="B29" s="11"/>
    </row>
    <row r="30" spans="1:3" ht="18.75">
      <c r="A30" s="25"/>
      <c r="B30" s="8"/>
      <c r="C30" s="6"/>
    </row>
    <row r="31" ht="18.75">
      <c r="A31" s="26"/>
    </row>
    <row r="32" ht="18.75">
      <c r="A32" s="9"/>
    </row>
    <row r="41" spans="2:3" ht="18.75">
      <c r="B41" s="8"/>
      <c r="C41" s="6"/>
    </row>
    <row r="42" spans="2:3" ht="18.75">
      <c r="B42" s="8"/>
      <c r="C42" s="6"/>
    </row>
    <row r="43" spans="2:3" ht="18.75">
      <c r="B43" s="8"/>
      <c r="C43" s="6"/>
    </row>
    <row r="44" spans="2:3" ht="18.75">
      <c r="B44" s="8"/>
      <c r="C44" s="6"/>
    </row>
    <row r="45" spans="2:3" ht="18.75">
      <c r="B45" s="8"/>
      <c r="C45" s="6"/>
    </row>
    <row r="46" spans="2:3" ht="18.75">
      <c r="B46" s="8"/>
      <c r="C46" s="6"/>
    </row>
    <row r="47" spans="2:3" ht="18.75">
      <c r="B47" s="8"/>
      <c r="C47" s="6"/>
    </row>
    <row r="48" spans="2:3" ht="18.75">
      <c r="B48" s="8"/>
      <c r="C48" s="6"/>
    </row>
    <row r="49" spans="2:3" ht="18.75">
      <c r="B49" s="8"/>
      <c r="C49" s="6"/>
    </row>
    <row r="50" spans="2:3" ht="18.75">
      <c r="B50" s="8"/>
      <c r="C50" s="6"/>
    </row>
    <row r="51" spans="2:3" ht="18.75">
      <c r="B51" s="8"/>
      <c r="C51" s="6"/>
    </row>
    <row r="52" spans="2:3" ht="18.75">
      <c r="B52" s="8"/>
      <c r="C52" s="6"/>
    </row>
    <row r="53" spans="2:3" ht="18.75">
      <c r="B53" s="8"/>
      <c r="C53" s="6"/>
    </row>
    <row r="54" spans="2:3" ht="18.75">
      <c r="B54" s="8"/>
      <c r="C54" s="6"/>
    </row>
    <row r="55" spans="2:3" ht="18.75">
      <c r="B55" s="8"/>
      <c r="C55" s="6"/>
    </row>
    <row r="56" spans="2:3" ht="18.75">
      <c r="B56" s="8"/>
      <c r="C56" s="6"/>
    </row>
    <row r="57" spans="2:3" ht="18.75">
      <c r="B57" s="8"/>
      <c r="C57" s="6"/>
    </row>
    <row r="58" spans="2:3" ht="18.75">
      <c r="B58" s="8"/>
      <c r="C58" s="6"/>
    </row>
    <row r="59" spans="2:3" ht="18.75">
      <c r="B59" s="8"/>
      <c r="C59" s="6"/>
    </row>
    <row r="60" spans="2:3" ht="18.75">
      <c r="B60" s="8"/>
      <c r="C60" s="6"/>
    </row>
    <row r="61" spans="2:3" ht="18.75">
      <c r="B61" s="8"/>
      <c r="C61" s="6"/>
    </row>
    <row r="62" spans="2:3" ht="18.75">
      <c r="B62" s="8"/>
      <c r="C62" s="6"/>
    </row>
    <row r="63" spans="2:3" ht="18.75">
      <c r="B63" s="8"/>
      <c r="C63" s="6"/>
    </row>
    <row r="64" spans="2:3" ht="18.75">
      <c r="B64" s="8"/>
      <c r="C64" s="6"/>
    </row>
    <row r="65" spans="2:3" ht="18.75">
      <c r="B65" s="8"/>
      <c r="C65" s="6"/>
    </row>
    <row r="66" spans="2:3" ht="18.75">
      <c r="B66" s="8"/>
      <c r="C66" s="6"/>
    </row>
    <row r="67" spans="2:3" ht="18.75">
      <c r="B67" s="8"/>
      <c r="C67" s="6"/>
    </row>
    <row r="68" spans="2:3" ht="18.75">
      <c r="B68" s="8"/>
      <c r="C68" s="6"/>
    </row>
    <row r="69" spans="2:3" ht="18.75">
      <c r="B69" s="8"/>
      <c r="C69" s="6"/>
    </row>
    <row r="70" spans="2:3" ht="18.75">
      <c r="B70" s="8"/>
      <c r="C70" s="6"/>
    </row>
    <row r="71" spans="2:3" ht="18.75">
      <c r="B71" s="8"/>
      <c r="C71" s="6"/>
    </row>
    <row r="72" spans="2:3" ht="18.75">
      <c r="B72" s="8"/>
      <c r="C72" s="6"/>
    </row>
    <row r="73" spans="2:3" ht="18.75">
      <c r="B73" s="8"/>
      <c r="C73" s="6"/>
    </row>
    <row r="74" spans="2:3" ht="18.75">
      <c r="B74" s="8"/>
      <c r="C74" s="6"/>
    </row>
    <row r="75" spans="2:3" ht="18.75">
      <c r="B75" s="8"/>
      <c r="C75" s="6"/>
    </row>
    <row r="76" spans="2:3" ht="18.75">
      <c r="B76" s="8"/>
      <c r="C76" s="6"/>
    </row>
    <row r="77" spans="2:3" ht="18.75">
      <c r="B77" s="8"/>
      <c r="C77" s="6"/>
    </row>
    <row r="78" spans="2:3" ht="18.75">
      <c r="B78" s="8"/>
      <c r="C78" s="6"/>
    </row>
    <row r="79" spans="2:3" ht="18.75">
      <c r="B79" s="8"/>
      <c r="C79" s="6"/>
    </row>
    <row r="80" spans="2:3" ht="18.75">
      <c r="B80" s="8"/>
      <c r="C80" s="6"/>
    </row>
    <row r="81" spans="2:3" ht="18.75">
      <c r="B81" s="8"/>
      <c r="C81" s="6"/>
    </row>
    <row r="82" spans="2:3" ht="18.75">
      <c r="B82" s="8"/>
      <c r="C82" s="6"/>
    </row>
    <row r="83" spans="2:3" ht="18.75">
      <c r="B83" s="8"/>
      <c r="C83" s="6"/>
    </row>
    <row r="84" spans="2:3" ht="18.75">
      <c r="B84" s="8"/>
      <c r="C84" s="6"/>
    </row>
    <row r="85" spans="2:3" ht="18.75">
      <c r="B85" s="8"/>
      <c r="C85" s="6"/>
    </row>
    <row r="86" spans="2:3" ht="18.75">
      <c r="B86" s="8"/>
      <c r="C86" s="6"/>
    </row>
    <row r="87" spans="2:3" ht="18.75">
      <c r="B87" s="8"/>
      <c r="C87" s="6"/>
    </row>
    <row r="88" spans="2:3" ht="18.75">
      <c r="B88" s="8"/>
      <c r="C88" s="6"/>
    </row>
    <row r="89" spans="2:3" ht="18.75">
      <c r="B89" s="8"/>
      <c r="C89" s="6"/>
    </row>
    <row r="90" spans="2:3" ht="18.75">
      <c r="B90" s="8"/>
      <c r="C90" s="6"/>
    </row>
    <row r="91" spans="2:3" ht="18.75">
      <c r="B91" s="8"/>
      <c r="C91" s="6"/>
    </row>
    <row r="92" spans="2:3" ht="18.75">
      <c r="B92" s="8"/>
      <c r="C92" s="6"/>
    </row>
    <row r="93" spans="2:3" ht="18.75">
      <c r="B93" s="8"/>
      <c r="C93" s="6"/>
    </row>
    <row r="94" spans="2:3" ht="18.75">
      <c r="B94" s="8"/>
      <c r="C94" s="6"/>
    </row>
    <row r="95" spans="2:3" ht="18.75">
      <c r="B95" s="8"/>
      <c r="C95" s="6"/>
    </row>
    <row r="96" spans="2:3" ht="18.75">
      <c r="B96" s="8"/>
      <c r="C96" s="6"/>
    </row>
    <row r="97" spans="2:3" ht="18.75">
      <c r="B97" s="8"/>
      <c r="C97" s="6"/>
    </row>
    <row r="98" spans="2:3" ht="18.75">
      <c r="B98" s="8"/>
      <c r="C98" s="6"/>
    </row>
    <row r="99" spans="2:3" ht="18.75">
      <c r="B99" s="8"/>
      <c r="C99" s="6"/>
    </row>
    <row r="100" spans="2:3" ht="18.75">
      <c r="B100" s="8"/>
      <c r="C100" s="6"/>
    </row>
    <row r="101" spans="2:3" ht="18.75">
      <c r="B101" s="8"/>
      <c r="C101" s="6"/>
    </row>
    <row r="102" spans="2:3" ht="18.75">
      <c r="B102" s="8"/>
      <c r="C102" s="6"/>
    </row>
    <row r="103" spans="2:3" ht="18.75">
      <c r="B103" s="8"/>
      <c r="C103" s="6"/>
    </row>
    <row r="104" spans="2:3" ht="18.75">
      <c r="B104" s="8"/>
      <c r="C104" s="6"/>
    </row>
  </sheetData>
  <sheetProtection/>
  <mergeCells count="15">
    <mergeCell ref="B1:E1"/>
    <mergeCell ref="B14:E14"/>
    <mergeCell ref="A2:E2"/>
    <mergeCell ref="A9:E9"/>
    <mergeCell ref="A4:E4"/>
    <mergeCell ref="A5:E5"/>
    <mergeCell ref="A6:E6"/>
    <mergeCell ref="A7:E7"/>
    <mergeCell ref="A27:E27"/>
    <mergeCell ref="B11:E11"/>
    <mergeCell ref="C15:E15"/>
    <mergeCell ref="B15:B16"/>
    <mergeCell ref="A8:E8"/>
    <mergeCell ref="A12:E12"/>
    <mergeCell ref="A15:A16"/>
  </mergeCells>
  <printOptions/>
  <pageMargins left="0.81" right="0.3937007874015748" top="0.2755905511811024" bottom="0.2755905511811024" header="0.1968503937007874" footer="0.15748031496062992"/>
  <pageSetup horizontalDpi="600" verticalDpi="600" orientation="landscape" paperSize="9" scale="90" r:id="rId1"/>
  <rowBreaks count="1" manualBreakCount="1">
    <brk id="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0:L23"/>
  <sheetViews>
    <sheetView zoomScalePageLayoutView="0" workbookViewId="0" topLeftCell="A1">
      <selection activeCell="D30" sqref="D30"/>
    </sheetView>
  </sheetViews>
  <sheetFormatPr defaultColWidth="9.140625" defaultRowHeight="12.75"/>
  <cols>
    <col min="5" max="5" width="30.00390625" style="0" customWidth="1"/>
    <col min="6" max="6" width="26.8515625" style="0" customWidth="1"/>
  </cols>
  <sheetData>
    <row r="10" spans="4:11" ht="25.5" customHeight="1">
      <c r="D10" s="34" t="s">
        <v>25</v>
      </c>
      <c r="E10" s="34" t="s">
        <v>26</v>
      </c>
      <c r="F10" s="34" t="s">
        <v>26</v>
      </c>
      <c r="K10" s="34" t="s">
        <v>25</v>
      </c>
    </row>
    <row r="11" spans="3:11" ht="18.75">
      <c r="C11" s="9">
        <v>2007</v>
      </c>
      <c r="D11" s="31">
        <v>40000</v>
      </c>
      <c r="E11" s="31">
        <v>100000</v>
      </c>
      <c r="F11">
        <f>E11/1000</f>
        <v>100</v>
      </c>
      <c r="G11">
        <v>1.498</v>
      </c>
      <c r="H11">
        <f>F11*G11</f>
        <v>149.8</v>
      </c>
      <c r="I11">
        <f>ROUND(H11,1)</f>
        <v>149.8</v>
      </c>
      <c r="J11">
        <v>149.8</v>
      </c>
      <c r="K11">
        <f>D11*G11</f>
        <v>59920</v>
      </c>
    </row>
    <row r="12" spans="3:11" ht="18.75">
      <c r="C12" s="9">
        <v>2008</v>
      </c>
      <c r="D12" s="31">
        <v>87000</v>
      </c>
      <c r="E12" s="31">
        <v>420000</v>
      </c>
      <c r="F12">
        <f>E12/1000</f>
        <v>420</v>
      </c>
      <c r="G12">
        <v>1.264</v>
      </c>
      <c r="H12">
        <f>F12*G12</f>
        <v>530.88</v>
      </c>
      <c r="I12">
        <f aca="true" t="shared" si="0" ref="I12:I17">ROUND(H12,1)</f>
        <v>530.9</v>
      </c>
      <c r="J12">
        <v>530.9</v>
      </c>
      <c r="K12">
        <f aca="true" t="shared" si="1" ref="K12:K17">D12*G12</f>
        <v>109968</v>
      </c>
    </row>
    <row r="13" spans="3:11" ht="18.75">
      <c r="C13" s="9">
        <v>2009</v>
      </c>
      <c r="D13" s="31">
        <v>37000</v>
      </c>
      <c r="E13" s="31">
        <v>662500</v>
      </c>
      <c r="F13">
        <f>E13/1000</f>
        <v>662.5</v>
      </c>
      <c r="G13">
        <v>1.173</v>
      </c>
      <c r="H13">
        <f>F13*G13</f>
        <v>777.1125000000001</v>
      </c>
      <c r="I13">
        <f t="shared" si="0"/>
        <v>777.1</v>
      </c>
      <c r="J13">
        <v>777.1</v>
      </c>
      <c r="K13">
        <f t="shared" si="1"/>
        <v>43401</v>
      </c>
    </row>
    <row r="14" spans="3:11" ht="18.75">
      <c r="C14" s="9">
        <v>2010</v>
      </c>
      <c r="D14" s="31">
        <v>16366.6</v>
      </c>
      <c r="E14" s="31">
        <v>357000</v>
      </c>
      <c r="F14">
        <f>E14/1000</f>
        <v>357</v>
      </c>
      <c r="G14">
        <v>1.082</v>
      </c>
      <c r="H14">
        <f>F14*G14</f>
        <v>386.274</v>
      </c>
      <c r="I14">
        <f t="shared" si="0"/>
        <v>386.3</v>
      </c>
      <c r="J14">
        <v>386.3</v>
      </c>
      <c r="K14">
        <f t="shared" si="1"/>
        <v>17708.661200000002</v>
      </c>
    </row>
    <row r="15" spans="3:11" ht="18.75">
      <c r="C15" s="9">
        <v>2011</v>
      </c>
      <c r="D15" s="31">
        <v>1213.7</v>
      </c>
      <c r="E15">
        <v>680.3</v>
      </c>
      <c r="F15">
        <f>+E15</f>
        <v>680.3</v>
      </c>
      <c r="G15">
        <v>1</v>
      </c>
      <c r="H15">
        <f>F15*G15</f>
        <v>680.3</v>
      </c>
      <c r="I15">
        <f t="shared" si="0"/>
        <v>680.3</v>
      </c>
      <c r="J15">
        <v>680.3</v>
      </c>
      <c r="K15">
        <f t="shared" si="1"/>
        <v>1213.7</v>
      </c>
    </row>
    <row r="16" spans="3:12" ht="18.75">
      <c r="C16" s="9">
        <v>2012</v>
      </c>
      <c r="D16" s="35">
        <f>SUM(D11:D15)</f>
        <v>181580.30000000002</v>
      </c>
      <c r="E16">
        <v>680.3</v>
      </c>
      <c r="F16">
        <f>+E16</f>
        <v>680.3</v>
      </c>
      <c r="G16">
        <v>1.08</v>
      </c>
      <c r="H16">
        <f>F16/G16</f>
        <v>629.9074074074073</v>
      </c>
      <c r="I16">
        <f t="shared" si="0"/>
        <v>629.9</v>
      </c>
      <c r="J16">
        <v>629.9</v>
      </c>
      <c r="K16">
        <f>SUM(K11:K15)</f>
        <v>232211.3612</v>
      </c>
      <c r="L16" s="36">
        <f>K16/1000</f>
        <v>232.21136120000003</v>
      </c>
    </row>
    <row r="17" spans="3:11" ht="18.75">
      <c r="C17" s="9">
        <v>2013</v>
      </c>
      <c r="E17">
        <v>762.1</v>
      </c>
      <c r="F17">
        <f>+E17</f>
        <v>762.1</v>
      </c>
      <c r="G17">
        <v>1.165</v>
      </c>
      <c r="H17">
        <f>F17/G17</f>
        <v>654.1630901287554</v>
      </c>
      <c r="I17">
        <f t="shared" si="0"/>
        <v>654.2</v>
      </c>
      <c r="J17">
        <v>654.2</v>
      </c>
      <c r="K17">
        <f t="shared" si="1"/>
        <v>0</v>
      </c>
    </row>
    <row r="18" spans="6:10" ht="15.75">
      <c r="F18" s="32">
        <f>SUM(F11:F17)</f>
        <v>3662.2000000000003</v>
      </c>
      <c r="J18">
        <f>SUM(J11:J17)</f>
        <v>3808.5</v>
      </c>
    </row>
    <row r="19" spans="4:11" ht="15.75">
      <c r="D19" s="36">
        <f>D16/1000</f>
        <v>181.58030000000002</v>
      </c>
      <c r="F19" s="32"/>
      <c r="K19">
        <v>25.3</v>
      </c>
    </row>
    <row r="20" spans="6:11" ht="15.75">
      <c r="F20" s="32"/>
      <c r="K20" s="36">
        <f>J18/K19</f>
        <v>150.53359683794466</v>
      </c>
    </row>
    <row r="21" ht="15.75">
      <c r="F21" s="32"/>
    </row>
    <row r="22" ht="15.75">
      <c r="F22" s="32"/>
    </row>
    <row r="23" ht="15.75">
      <c r="F23" s="3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EvstigneevAV</cp:lastModifiedBy>
  <cp:lastPrinted>2011-06-15T09:35:07Z</cp:lastPrinted>
  <dcterms:created xsi:type="dcterms:W3CDTF">1996-10-08T23:32:33Z</dcterms:created>
  <dcterms:modified xsi:type="dcterms:W3CDTF">2011-06-15T09:35:10Z</dcterms:modified>
  <cp:category/>
  <cp:version/>
  <cp:contentType/>
  <cp:contentStatus/>
</cp:coreProperties>
</file>