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5450" windowHeight="5865" activeTab="5"/>
  </bookViews>
  <sheets>
    <sheet name="ПФ" sheetId="1" r:id="rId1"/>
    <sheet name="ПФ ЦФО" sheetId="2" r:id="rId2"/>
    <sheet name="ПФ СЗФО" sheetId="3" r:id="rId3"/>
    <sheet name="ПФ ЮФО" sheetId="4" r:id="rId4"/>
    <sheet name="ПФ СКФО" sheetId="5" r:id="rId5"/>
    <sheet name="ПФ ПФО" sheetId="6" r:id="rId6"/>
    <sheet name="ПФ УФО" sheetId="7" r:id="rId7"/>
    <sheet name="ПФ СФО" sheetId="8" r:id="rId8"/>
    <sheet name="ПФ ДФО" sheetId="9" r:id="rId9"/>
  </sheets>
  <externalReferences>
    <externalReference r:id="rId12"/>
  </externalReferences>
  <definedNames>
    <definedName name="nextyear">'[1]Вспомогательный'!$F$36:$F$38</definedName>
    <definedName name="_xlnm.Print_Area" localSheetId="5">'ПФ ПФО'!$A$1:$G$138</definedName>
    <definedName name="_xlnm.Print_Area" localSheetId="4">'ПФ СКФО'!$A$1:$G$138</definedName>
    <definedName name="_xlnm.Print_Area" localSheetId="6">'ПФ УФО'!$A$1:$G$138</definedName>
  </definedNames>
  <calcPr fullCalcOnLoad="1"/>
</workbook>
</file>

<file path=xl/sharedStrings.xml><?xml version="1.0" encoding="utf-8"?>
<sst xmlns="http://schemas.openxmlformats.org/spreadsheetml/2006/main" count="5385" uniqueCount="305">
  <si>
    <t xml:space="preserve">                        Сведения о параметрах реализации приоритетного национального проекта "Здоровье"</t>
  </si>
  <si>
    <t xml:space="preserve">                     Министерство здравоохранения и социального развития Российской Федерации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</si>
  <si>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</si>
  <si>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</si>
  <si>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</si>
  <si>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</si>
  <si>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</si>
  <si>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</si>
  <si>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кассовое исполнение на отчетную дату</t>
  </si>
  <si>
    <t>1.</t>
  </si>
  <si>
    <t>Показатели эффективности</t>
  </si>
  <si>
    <t>Х</t>
  </si>
  <si>
    <t>Коэффициент совместительства в учреждениях здравоохранения, оказывающих первичную медико-санитарную помощь</t>
  </si>
  <si>
    <t>относительная величина</t>
  </si>
  <si>
    <t>X</t>
  </si>
  <si>
    <t>1.19.</t>
  </si>
  <si>
    <t>3.</t>
  </si>
  <si>
    <t>Направление «Развитие первичной медико-санитарной помощи и совершенствование профилактики заболеваний»</t>
  </si>
  <si>
    <t>3.1.</t>
  </si>
  <si>
    <t>3.1.1.</t>
  </si>
  <si>
    <t>Число подготовленных врачей по вопросам профилактики заболеваний</t>
  </si>
  <si>
    <t>3.2.</t>
  </si>
  <si>
    <t>Денежные выплаты медицинскому персоналу первичного звена здравоохранения</t>
  </si>
  <si>
    <t>3.2.1.</t>
  </si>
  <si>
    <t>3.2.1.1.</t>
  </si>
  <si>
    <t>Число участковых врачей-терапевтов, участковых врачей-педиатров, врачей общей (семейной) практики</t>
  </si>
  <si>
    <t>3.2.1.2.</t>
  </si>
  <si>
    <t>Число медицинских сестер, работающих с названными врачами</t>
  </si>
  <si>
    <t>3.2.2.</t>
  </si>
  <si>
    <t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(включая ФМБА России)</t>
  </si>
  <si>
    <t>3.2.2.1.</t>
  </si>
  <si>
    <t>Число работников фельдшерско-акушерских пунктов</t>
  </si>
  <si>
    <t>3.2.2.2.</t>
  </si>
  <si>
    <t>Число работников скорой медицинской помощи</t>
  </si>
  <si>
    <t>3.3.</t>
  </si>
  <si>
    <t>Диспансеризация взрослого населения</t>
  </si>
  <si>
    <t>3.3.1.</t>
  </si>
  <si>
    <t>Дополнительная диспансеризация работающих граждан</t>
  </si>
  <si>
    <t>3.3.2.</t>
  </si>
  <si>
    <t>Дополнительная диспансеризация работающих граждан федеральными учреждениями здравоохранения</t>
  </si>
  <si>
    <t>3.4.</t>
  </si>
  <si>
    <t>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</t>
  </si>
  <si>
    <t>3.4.1.</t>
  </si>
  <si>
    <t>Мероприятия, направленные на иммунизацию населения</t>
  </si>
  <si>
    <t>3.4.1.1.</t>
  </si>
  <si>
    <t>против полиомиелита, в том числе</t>
  </si>
  <si>
    <t>3.4.1.1.1.</t>
  </si>
  <si>
    <t>инактивированной полиомиелитной вакциной - детей до 1 года</t>
  </si>
  <si>
    <t>3.4.1.2.</t>
  </si>
  <si>
    <t>против гепатита В - детей, подростков, взрослых, не привитых ранее</t>
  </si>
  <si>
    <t>3.4.1.3.</t>
  </si>
  <si>
    <t>против краснухи - детей до 14 лет, лиц до 25 лет, не привитых ранее</t>
  </si>
  <si>
    <t>3.4.1.4.</t>
  </si>
  <si>
    <t>против гриппа - детей дошкольного возраста, учащихся, взрослых старше 60 лет, медицинских работников и работников образовательных учреждений</t>
  </si>
  <si>
    <t>3.4.1.5.</t>
  </si>
  <si>
    <t>против дифтерии, коклюша, столбняка - детей до 1 года, в возрасте 18 месяцев, 6 лет и 14 лет, взрослых в возрасте 25, 35, 45, 55 лет и старше</t>
  </si>
  <si>
    <t>3.4.1.6.</t>
  </si>
  <si>
    <t>против кори и эпидемического паротита - детей до 1 года и 6 лет</t>
  </si>
  <si>
    <t>3.4.1.7.</t>
  </si>
  <si>
    <t>против кори - взрослых до 35 лет</t>
  </si>
  <si>
    <t>3.4.1.8.</t>
  </si>
  <si>
    <t>иммунизация населения против туберкулеза</t>
  </si>
  <si>
    <t>3.4.2.</t>
  </si>
  <si>
    <t>Обследование населения с целью выявления инфицированных вирусами иммунодефицита человека и гепатитов В и С, включая их лечение и профилактику</t>
  </si>
  <si>
    <t>3.4.2.1.</t>
  </si>
  <si>
    <t>Обследование населения с целью выявления инфицированных вирусами иммунодефицита человека и гепатитов В и С, а также лечение больных ВИЧ-инфекцией, гепатитами В и С</t>
  </si>
  <si>
    <t>3.4.2.1.1.</t>
  </si>
  <si>
    <t>Обследование населения с целью выявления инфицированных вирусами иммунодефицита человека и гепатитов В и С</t>
  </si>
  <si>
    <t>3.4.2.1.2.</t>
  </si>
  <si>
    <t>Лечение ВИЧ-инфицированных</t>
  </si>
  <si>
    <t>3.4.2.1.3.</t>
  </si>
  <si>
    <t>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</si>
  <si>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3.4.2.2.</t>
  </si>
  <si>
    <t>4.</t>
  </si>
  <si>
    <t>Направление «Повышение доступности и качества специализированной, в том числе высокотехнологичной медицинской помощи»</t>
  </si>
  <si>
    <t>4.4.</t>
  </si>
  <si>
    <t>Повышение доступности и качества оказываемой населению Российской Федерации высокотехнологичной медицинской помощи</t>
  </si>
  <si>
    <t>4.4.1.</t>
  </si>
  <si>
    <t>4.4.1.1.</t>
  </si>
  <si>
    <t>Число вводимых центров</t>
  </si>
  <si>
    <t>4.4.2.</t>
  </si>
  <si>
    <t>4.4.2.1.</t>
  </si>
  <si>
    <t>4.4.3.</t>
  </si>
  <si>
    <t>4.4.3.1.</t>
  </si>
  <si>
    <t xml:space="preserve">Число граждан, которым оказана высокотехнологичная медицинская помощь </t>
  </si>
  <si>
    <t>4.4.3.1.1.</t>
  </si>
  <si>
    <t>в федеральных учреждениях здравоохранения</t>
  </si>
  <si>
    <t>4.4.3.1.1.1.</t>
  </si>
  <si>
    <t>направлено в федеральные учреждения здравоохранения</t>
  </si>
  <si>
    <t>4.4.3.1.1.2.</t>
  </si>
  <si>
    <t>получили медицинскую помощь</t>
  </si>
  <si>
    <t>4.4.3.1.2.</t>
  </si>
  <si>
    <t>4.4.3.1.2.1.</t>
  </si>
  <si>
    <t>направлено в  учреждения здравоохранения</t>
  </si>
  <si>
    <t>4.4.3.1.2.2.</t>
  </si>
  <si>
    <t>5.</t>
  </si>
  <si>
    <t>Направление «Совершенствование медицинской помощи матерям и детям»</t>
  </si>
  <si>
    <t>5.1.</t>
  </si>
  <si>
    <t>Развитие программы «Родовый сертификат»</t>
  </si>
  <si>
    <t>5.1.1.</t>
  </si>
  <si>
    <t>Оплата медицинской помощи женщинам в период беременности (талон 1)</t>
  </si>
  <si>
    <t>5.1.2.</t>
  </si>
  <si>
    <t>Оплата медицинской помощи женщинам в период родов (талон 2)</t>
  </si>
  <si>
    <t>5.1.3.</t>
  </si>
  <si>
    <t>5.1.3.1.</t>
  </si>
  <si>
    <t>талон 3-1</t>
  </si>
  <si>
    <t>5.1.3.2.</t>
  </si>
  <si>
    <t>талон 3-2</t>
  </si>
  <si>
    <t>5.2.</t>
  </si>
  <si>
    <t>5.3.</t>
  </si>
  <si>
    <t>5.3.1.</t>
  </si>
  <si>
    <t>Число детей, обследованных на адреногенитальный синдром</t>
  </si>
  <si>
    <t>Число детей, обследованных на галактоземию</t>
  </si>
  <si>
    <t>Число детей, обследованных на муковисцидоз</t>
  </si>
  <si>
    <t>Выявлено детей с нарушениями слуха</t>
  </si>
  <si>
    <t>5.5.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</si>
  <si>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</si>
  <si>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5.5.1.</t>
  </si>
  <si>
    <t>ИТОГО:</t>
  </si>
  <si>
    <t>Поля для дополнительных сведений</t>
  </si>
  <si>
    <t>Министр здравоохранения и социального развития Российской Федерации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</si>
  <si>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</si>
  <si>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</si>
  <si>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</si>
  <si>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</si>
  <si>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</si>
  <si>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</si>
  <si>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</si>
  <si>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Проведение мероприятий по профилактике ВИЧ-инфекции и гепатитов В и С</t>
  </si>
  <si>
    <t>Строительство и ввод в эксплуатацию новых федеральных центров высоких медицинских технологий **</t>
  </si>
  <si>
    <t>3.4.1.9.</t>
  </si>
  <si>
    <t>Совершенствование организационно–финансового механизма обеспечения населения Российской Федерации высокотехнологичной медицинской помощью</t>
  </si>
  <si>
    <t>Пренатальная и неонатальная диагностика</t>
  </si>
  <si>
    <t>Пренатальная  диагностика</t>
  </si>
  <si>
    <t>5.3.1.1.</t>
  </si>
  <si>
    <t>5.3.2.1.</t>
  </si>
  <si>
    <t>5.3.2.1.1.</t>
  </si>
  <si>
    <t>5.3.2.2.</t>
  </si>
  <si>
    <t>5.3.2.2.1.</t>
  </si>
  <si>
    <t>Число обследованных беременных женщин</t>
  </si>
  <si>
    <t>Число детей, обследованных на фенилкетонурию</t>
  </si>
  <si>
    <t>Число детей, обследованных на врожденный гипотиреоз</t>
  </si>
  <si>
    <t>Число обследованных новорожденных на наследственные заболевания</t>
  </si>
  <si>
    <t>5.3.2.1.1.1.</t>
  </si>
  <si>
    <t>5.3.2.1.2.</t>
  </si>
  <si>
    <t>5.3.2.1.2.1.</t>
  </si>
  <si>
    <t>5.3.2.1.3.</t>
  </si>
  <si>
    <t>5.3.2.1.3.1.</t>
  </si>
  <si>
    <t>5.3.2.1.4.</t>
  </si>
  <si>
    <t>5.3.2.1.4.1.</t>
  </si>
  <si>
    <t>5.3.2.1.5.</t>
  </si>
  <si>
    <t>5.3.2.1.5.1.</t>
  </si>
  <si>
    <t>5.6.</t>
  </si>
  <si>
    <t>5.6.1.</t>
  </si>
  <si>
    <t xml:space="preserve">Реализация комплекса мер по выхаживанию новорожденных с низкой и экстремально низкой массой тела </t>
  </si>
  <si>
    <t>5.7.</t>
  </si>
  <si>
    <t>число участвующих федеральных учреждений</t>
  </si>
  <si>
    <t>5.7.1.</t>
  </si>
  <si>
    <t>5.7.2.</t>
  </si>
  <si>
    <t>Повышение квалификации медицинских кадров в области акушерства и гинекологии, неонаталогии и педиатрии. Создание обучающих симуляционных центров</t>
  </si>
  <si>
    <t>5.8.</t>
  </si>
  <si>
    <t>5.8.1.</t>
  </si>
  <si>
    <t>число выявленных случаев галактоземии</t>
  </si>
  <si>
    <t>число выявленных случаев муковисцидоза</t>
  </si>
  <si>
    <t>число выявленных случаев адреногенитального синдрома</t>
  </si>
  <si>
    <t>число выявленных случаев фенилкетонурии</t>
  </si>
  <si>
    <t>число выявленных случаев врожденного гипотиреоза</t>
  </si>
  <si>
    <t>Увеличение объемов и разработка мероприятий по повышению эффективности лечения бесплодия в браке с применением репродуктивных технологий</t>
  </si>
  <si>
    <t>число организованных учреждений паллиативной (хосписной) помощи детям</t>
  </si>
  <si>
    <t>число родившихся детей</t>
  </si>
  <si>
    <t>число операций экстракорпорального оплодотворения</t>
  </si>
  <si>
    <t xml:space="preserve">              (отчетная дата)</t>
  </si>
  <si>
    <t>число участвующих учреждений субъектов Российской Федерации
(за счет средств ОМС)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</si>
  <si>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 (включая ФМБА России, РАН, СО РАН)</t>
  </si>
  <si>
    <t>5.6.2.</t>
  </si>
  <si>
    <t>5.4.</t>
  </si>
  <si>
    <t>5.4.1.</t>
  </si>
  <si>
    <t>5.5.2.</t>
  </si>
  <si>
    <t>5.9.1.</t>
  </si>
  <si>
    <t>5.9.</t>
  </si>
  <si>
    <t>число 14-летних подростков мальчиков, у которых выявлены заболевания в ходе диспансеризации</t>
  </si>
  <si>
    <t>число 14-летних подростков девочек, у которых выявлены заболевания в ходе диспансеризации</t>
  </si>
  <si>
    <t>число 14-летних подростков, у которых выявлены заболевания в ходе диспансеризации</t>
  </si>
  <si>
    <t xml:space="preserve">число 14-летних подростков мальчиков, получивших по результатам диспансеризации лечение </t>
  </si>
  <si>
    <t xml:space="preserve">число 14-летних подростков девочек, получивших по результатам диспансеризации лечение </t>
  </si>
  <si>
    <t xml:space="preserve">число 14-летних подростков , получивших по результатам диспансеризации лечение 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</si>
  <si>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</t>
  </si>
  <si>
    <t xml:space="preserve"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 </t>
  </si>
  <si>
    <t>в учреждениях здравоохранения субъектов Российской Федерации на условиях софинансирования</t>
  </si>
  <si>
    <t>5.5.1.1.</t>
  </si>
  <si>
    <t>5.5.1.2.</t>
  </si>
  <si>
    <t>5.5.2.1.</t>
  </si>
  <si>
    <t>5.5.2.2.</t>
  </si>
  <si>
    <t>5.5.3.1.</t>
  </si>
  <si>
    <t>5.5.3.2.</t>
  </si>
  <si>
    <t>5.8.2.</t>
  </si>
  <si>
    <t>Оплата медицинской помощи детям первого года жизни (талон 3)</t>
  </si>
  <si>
    <t>5.5.3.</t>
  </si>
  <si>
    <t>Мероприятия по созданию необходимых условий реализации профилактических программ на этапе первичной медицинской помощи (повышение квалификации медицинских работников по вопросам профилактики)</t>
  </si>
  <si>
    <t>единиц</t>
  </si>
  <si>
    <t>Число медицинских работников, подготовленных или повысивших квалификацию</t>
  </si>
  <si>
    <t>человек</t>
  </si>
  <si>
    <t>Развитие сети перинатальных центров (строительство и ввод в эксплуатацию ФГУ "Научный центр акушерства, гинекологии и перинатологии им. академика В.И.Кулакова" Минздравсоцразвития России)</t>
  </si>
  <si>
    <t>Число детей, обследованных по аудиологическому скринингу</t>
  </si>
  <si>
    <t>число обследованных детей</t>
  </si>
  <si>
    <t>число 14-летних подростков мальчиков, подлежащих диспансеризации</t>
  </si>
  <si>
    <t>число 14-летних подростков девочек, подлежащих диспансеризации</t>
  </si>
  <si>
    <t>чел</t>
  </si>
  <si>
    <t>тыс операций</t>
  </si>
  <si>
    <t>тыс  чел</t>
  </si>
  <si>
    <t>тыс рублей</t>
  </si>
  <si>
    <t>тыс чел</t>
  </si>
  <si>
    <t>млн чел</t>
  </si>
  <si>
    <t xml:space="preserve">против гемофильной инфекции –
детей в возрасте до 1 года из групп риска
</t>
  </si>
  <si>
    <t>Организация обучающих симуляционных центров подготовки врачей для федеральных центров высоких медицинских технологий</t>
  </si>
  <si>
    <t>число обучающих симуляционных центров</t>
  </si>
  <si>
    <t>Финансирование из федерального бюджета, государственных внебюджетных фондов, 
тыс рублей</t>
  </si>
  <si>
    <t>1 группа здоровья</t>
  </si>
  <si>
    <t>2 группа здоровья</t>
  </si>
  <si>
    <t>3 группа здоровья</t>
  </si>
  <si>
    <t>4 группа здоровья</t>
  </si>
  <si>
    <t>5 группа здоровья</t>
  </si>
  <si>
    <t>Диспансеризация 14-летних подростков</t>
  </si>
  <si>
    <t>число 14-летних подростков мальчиков, прошедших диспансеризации, из них включены в группы здоровья:</t>
  </si>
  <si>
    <t>число 14-летних подростков, подлежащих диспансеризации всего:</t>
  </si>
  <si>
    <t>число 14-летних подростков, прошедших диспансеризации всего:</t>
  </si>
  <si>
    <t>5.5.2.1.1</t>
  </si>
  <si>
    <t>5.5.2.1.2</t>
  </si>
  <si>
    <t>5.5.2.1.3</t>
  </si>
  <si>
    <t>5.5.2.1.4</t>
  </si>
  <si>
    <t>5.5.2.1.5</t>
  </si>
  <si>
    <t>5.5.2.2.1</t>
  </si>
  <si>
    <t>5.5.2.2.2</t>
  </si>
  <si>
    <t>5.5.2.2.3</t>
  </si>
  <si>
    <t>5.5.2.2.4</t>
  </si>
  <si>
    <t>5.5.2.2.5</t>
  </si>
  <si>
    <t>5.5.4.</t>
  </si>
  <si>
    <t>5.5.4.1.</t>
  </si>
  <si>
    <t>5.5.4.2.</t>
  </si>
  <si>
    <t>число 14-летних подростков девочек, прошедших диспансеризации, из них включены в группы здоровья:</t>
  </si>
  <si>
    <t>на 1 июля 2011 года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</si>
  <si>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</si>
  <si>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</si>
  <si>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</si>
  <si>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</si>
  <si>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</si>
  <si>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</si>
  <si>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</si>
  <si>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</si>
  <si>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Форма ПФ (полугодие)</t>
  </si>
  <si>
    <t>Строка 4.4.1., столбец 7</t>
  </si>
  <si>
    <t>По данным финансового мониторинга</t>
  </si>
  <si>
    <t>Строка 5.1, столбец 6</t>
  </si>
  <si>
    <t>Строка 5.1, столбец 7</t>
  </si>
  <si>
    <t>В том числе 1 483 731,0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</si>
  <si>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326 341,0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</si>
  <si>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122 490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</si>
  <si>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140 498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</si>
  <si>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320 904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</si>
  <si>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145 560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</si>
  <si>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231 962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</si>
  <si>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69 850 тыс. рублей (перечислено в январе 2011 г. в региональные отделения Фонда для оплаты талонов родовых сертификатов за декабрь 2010 г.)</t>
  </si>
  <si>
    <t>В том числе 126 126 тыс. рублей (перечислено в январе 2011 г. в региональные отделения Фонда для оплаты талонов родовых сертификатов за декабрь 2010 г.)</t>
  </si>
  <si>
    <t>Строка 4.4.1.1., столбец 5</t>
  </si>
  <si>
    <t>В соответствии с графиком проектирования, строительства, ввода и начала функционирования центров высоких медицинских технологий в 2009-2012 г.г. планируется ввести в 2011 году два центра высоких медицинских технологий.</t>
  </si>
  <si>
    <t>По уточненным данным, полученным из субъектов РФ, плановые значения на 2011 год следующие (млн.)
Прививки против полиомиелита – 6,050724, в т.ч. ИПВ – 1,637916
Прививки против дифтерии, коклюша, столбняка – 12,133835;
Прививки против гепатита В – 4,694484 
Прививки против кори детям – 3,098126, взрослым – 0,663626 
Прививки против краснухи – 3,855947 
Прививки против туберкулеза – 2,131580 
Прививки против гемофильной инфекции – 0,190047</t>
  </si>
  <si>
    <t>Строка 3.4.1., столбец 4</t>
  </si>
  <si>
    <t>0 </t>
  </si>
  <si>
    <t>Уточненные плановые показатели на 2011 год, полученные из субъектов РФ</t>
  </si>
  <si>
    <t>0,071410 </t>
  </si>
  <si>
    <t>0,000144 </t>
  </si>
  <si>
    <t>0,071710 </t>
  </si>
  <si>
    <t>0,130578 </t>
  </si>
  <si>
    <t>0,389224 </t>
  </si>
  <si>
    <t>0,114520 </t>
  </si>
  <si>
    <t>0,009387 </t>
  </si>
  <si>
    <t>Строка 5.4.1., столбец 4</t>
  </si>
  <si>
    <t>Указано плановое значение на год в соответствии с планами-графиками утвержденными субъектами Российской Федерации по состоянию на 1 июля 2011 года.</t>
  </si>
  <si>
    <t>Строка 5.4, столбец 6</t>
  </si>
  <si>
    <t>Плановое значение на год указано в соответствии с Федеральным законом от 08 декабря 2010 № 333-ФЗ «О бюджете Федерального фонда обязательного медицинского страхования на 2011 год и на плановый период 2012 и 2013 годов» и бюджетной росписью бюджета Федерального фонда обязательного медицинского страхования  на 2011 год.</t>
  </si>
  <si>
    <t>Строка 3.3.1., столбец 6</t>
  </si>
  <si>
    <t>Строки 5.5., 5.5.1., 5.6., 5.6.2., 5.9., 5.9.1</t>
  </si>
  <si>
    <t>Строки заполнены в соответствии с данными, предоставленными субъектами Российской Федерации в рамках отчетности по приказу Министерства здравоохранения и социального развития Российской Федерации от 30 декабря 2010 года №1240н.</t>
  </si>
  <si>
    <t xml:space="preserve"> </t>
  </si>
  <si>
    <t>Строка 5.8., столбец 7</t>
  </si>
  <si>
    <t xml:space="preserve">число 14-летних подростков, получивших по результатам диспансеризации лечение </t>
  </si>
  <si>
    <t>Строки 5.5-5.5.1.2,
5.5.3 -5.5.4.2</t>
  </si>
  <si>
    <t>Данные представлены по отчетной форме ПС</t>
  </si>
  <si>
    <t>Строки 5.5.2-5.5.2.2.5</t>
  </si>
  <si>
    <t>Данные представлены на основании информационного письма Минздравсоцразвития России от 30 июня 2011 года №15-2/10/2-6334</t>
  </si>
  <si>
    <t xml:space="preserve"> 0,190 970</t>
  </si>
  <si>
    <t>Строка 4.4.3.1.1., графа 6,7</t>
  </si>
  <si>
    <t>В соответствии с приказом Минздравсоцразвития РФ от 31.12.2010 N 1248н "О порядке формирования и утверждении государственного задания на оказание в 2011 году высокотехнологичной медицинской помощи гражданам Российской Федерации за счет бюджетных ассигнований федерального бюджета" высокотехнологичная медицинская помощь в рамках государственного задания в 2011 году предоставляется в соответствии со стандартами высокотехнологичной медицинской помощи федеральными учреждениями здравоохранения, поэтому разделение финансирования по округам не представляется возможным</t>
  </si>
  <si>
    <t>Строка 3.1, 3.3.2, 3.4., 3.4.1.,  3.4.2, 3.4.2.1., 4.4., 4.4.1., 5.3., 5.6., 5.8., 5.9.</t>
  </si>
  <si>
    <t>Плановые значения финансирования на начало отчётного периода не разделялись по округам</t>
  </si>
  <si>
    <t>Строка 3.2., 3.2.1., 3.2.2.</t>
  </si>
  <si>
    <t>В связи с отсутствием отчетных данных в разрезе федеральных округов по федеральным учреждениям здравоохранения, находящимся в ведении ФМБА, РАН, СО РАН, формы ПФ по федеральным округам содержат сведения только по учреждениям здравоохранения муниципальной системы здравоохранения, а при их отсутствии на территории муниципального образования – учреждениям здравоохранения субъектов Российской Федерации.</t>
  </si>
  <si>
    <t>число медицинских работников, прошедших обучение***</t>
  </si>
  <si>
    <t>Создание системы паллиативной (хосписной) помощи детям
(за счет средств ОМС)***</t>
  </si>
  <si>
    <t>** - с учетом строительства "Федерального научно-клинического центра детской гематологии, онкологии и иммунологии" г.Москва
*** - в рамках Программы модернизации здравоохранения</t>
  </si>
  <si>
    <t>Плановое значение на год указано в соответствии с Федеральным законом от 8 декабря 2010 № 334-ФЗ "О бюджете ФСС на 2011 год и на плановый период 2012 и 2013 годов" с учетом переходящего остатка трансфертов бюджета ФФОМС бюджету ФСС с предшествующего финансового года в объеме 1 483 759,2 тыс. рублей (данные подлежат уточнению)</t>
  </si>
  <si>
    <t>Строка 4.4.3.1.1.</t>
  </si>
  <si>
    <t>Плановое значение указано без учёта финансирования мероприятий по повышению эффективности лечения бесплодия в браке с применением репродуктивных технологий (выделено отдельно в строке 5.8.)</t>
  </si>
  <si>
    <t>Кассовое исполнение учтено в строке 4.4.3.</t>
  </si>
  <si>
    <t>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</si>
</sst>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 indent="1"/>
      <protection/>
    </xf>
    <xf numFmtId="0" fontId="1" fillId="33" borderId="10" xfId="0" applyFont="1" applyFill="1" applyBorder="1" applyAlignment="1" applyProtection="1">
      <alignment horizontal="left" vertical="top" wrapText="1" indent="2"/>
      <protection/>
    </xf>
    <xf numFmtId="0" fontId="1" fillId="33" borderId="10" xfId="0" applyFont="1" applyFill="1" applyBorder="1" applyAlignment="1" applyProtection="1">
      <alignment horizontal="left" vertical="top" wrapText="1" indent="3"/>
      <protection/>
    </xf>
    <xf numFmtId="165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top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165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left" vertical="top" wrapText="1" indent="1"/>
      <protection/>
    </xf>
    <xf numFmtId="0" fontId="10" fillId="33" borderId="10" xfId="0" applyFont="1" applyFill="1" applyBorder="1" applyAlignment="1" applyProtection="1">
      <alignment horizontal="left" vertical="top" wrapText="1" indent="3"/>
      <protection/>
    </xf>
    <xf numFmtId="0" fontId="10" fillId="33" borderId="10" xfId="0" applyFont="1" applyFill="1" applyBorder="1" applyAlignment="1" applyProtection="1">
      <alignment horizontal="center" vertical="top"/>
      <protection/>
    </xf>
    <xf numFmtId="0" fontId="10" fillId="33" borderId="10" xfId="0" applyFont="1" applyFill="1" applyBorder="1" applyAlignment="1" applyProtection="1">
      <alignment horizontal="left" vertical="top" wrapText="1" indent="2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3" fontId="10" fillId="34" borderId="10" xfId="0" applyNumberFormat="1" applyFont="1" applyFill="1" applyBorder="1" applyAlignment="1" applyProtection="1">
      <alignment horizontal="center" vertical="center" wrapText="1"/>
      <protection/>
    </xf>
    <xf numFmtId="3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0" fillId="33" borderId="10" xfId="0" applyNumberFormat="1" applyFont="1" applyFill="1" applyBorder="1" applyAlignment="1" applyProtection="1">
      <alignment horizontal="left" vertical="top" wrapText="1" indent="1"/>
      <protection/>
    </xf>
    <xf numFmtId="166" fontId="10" fillId="34" borderId="10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 indent="1"/>
      <protection/>
    </xf>
    <xf numFmtId="0" fontId="10" fillId="33" borderId="10" xfId="0" applyNumberFormat="1" applyFont="1" applyFill="1" applyBorder="1" applyAlignment="1" applyProtection="1">
      <alignment horizontal="left" vertical="top" wrapText="1" indent="2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 indent="3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164" fontId="11" fillId="34" borderId="10" xfId="0" applyNumberFormat="1" applyFont="1" applyFill="1" applyBorder="1" applyAlignment="1" applyProtection="1">
      <alignment horizontal="center" vertical="center" wrapText="1"/>
      <protection/>
    </xf>
    <xf numFmtId="164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36" borderId="10" xfId="0" applyFont="1" applyFill="1" applyBorder="1" applyAlignment="1" applyProtection="1">
      <alignment horizontal="center" vertical="top" wrapText="1"/>
      <protection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10" fillId="36" borderId="1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36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6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34" borderId="12" xfId="0" applyNumberFormat="1" applyFont="1" applyFill="1" applyBorder="1" applyAlignment="1" applyProtection="1">
      <alignment horizontal="center" vertical="top" wrapText="1"/>
      <protection/>
    </xf>
    <xf numFmtId="164" fontId="6" fillId="34" borderId="12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 vertical="top" wrapText="1" indent="4"/>
      <protection/>
    </xf>
    <xf numFmtId="0" fontId="10" fillId="36" borderId="10" xfId="0" applyNumberFormat="1" applyFont="1" applyFill="1" applyBorder="1" applyAlignment="1" applyProtection="1">
      <alignment horizontal="left" vertical="top" wrapText="1"/>
      <protection locked="0"/>
    </xf>
    <xf numFmtId="164" fontId="10" fillId="34" borderId="13" xfId="0" applyNumberFormat="1" applyFont="1" applyFill="1" applyBorder="1" applyAlignment="1" applyProtection="1">
      <alignment horizontal="center" vertical="center" wrapText="1"/>
      <protection/>
    </xf>
    <xf numFmtId="164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0" fillId="36" borderId="10" xfId="0" applyNumberFormat="1" applyFont="1" applyFill="1" applyBorder="1" applyAlignment="1" applyProtection="1">
      <alignment horizontal="center" vertical="top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 applyProtection="1">
      <alignment vertical="top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53" applyFont="1" applyFill="1" applyBorder="1" applyAlignment="1" applyProtection="1">
      <alignment horizontal="right" wrapText="1"/>
      <protection/>
    </xf>
    <xf numFmtId="0" fontId="8" fillId="34" borderId="0" xfId="53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0" fontId="12" fillId="34" borderId="0" xfId="53" applyFont="1" applyFill="1" applyBorder="1" applyAlignment="1" applyProtection="1">
      <alignment horizontal="center" wrapText="1"/>
      <protection/>
    </xf>
    <xf numFmtId="0" fontId="8" fillId="34" borderId="12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9048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3"/>
  <sheetViews>
    <sheetView view="pageBreakPreview" zoomScaleNormal="85" zoomScaleSheetLayoutView="100" zoomScalePageLayoutView="0" workbookViewId="0" topLeftCell="A1">
      <selection activeCell="D82" sqref="D82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9.375" style="13" bestFit="1" customWidth="1"/>
    <col min="7" max="7" width="16.00390625" style="13" customWidth="1"/>
    <col min="8" max="8" width="15.375" style="77" bestFit="1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8" ht="18.75">
      <c r="A4" s="15"/>
      <c r="B4" s="15"/>
      <c r="C4" s="99" t="s">
        <v>240</v>
      </c>
      <c r="D4" s="99"/>
      <c r="E4" s="99"/>
      <c r="F4" s="15"/>
      <c r="G4" s="15"/>
      <c r="H4" s="11"/>
    </row>
    <row r="5" spans="1:8" ht="15">
      <c r="A5" s="96" t="s">
        <v>171</v>
      </c>
      <c r="B5" s="96"/>
      <c r="C5" s="96"/>
      <c r="D5" s="96"/>
      <c r="E5" s="96"/>
      <c r="F5" s="96"/>
      <c r="G5" s="96"/>
      <c r="H5" s="16"/>
    </row>
    <row r="6" spans="1:8" ht="12.75">
      <c r="A6" s="17"/>
      <c r="B6" s="17"/>
      <c r="C6" s="17"/>
      <c r="D6" s="17"/>
      <c r="E6" s="17"/>
      <c r="F6" s="17"/>
      <c r="G6" s="17"/>
      <c r="H6" s="18"/>
    </row>
    <row r="7" spans="1:8" ht="63" customHeight="1">
      <c r="A7" s="95" t="s">
        <v>2</v>
      </c>
      <c r="B7" s="95" t="s">
        <v>3</v>
      </c>
      <c r="C7" s="95" t="s">
        <v>4</v>
      </c>
      <c r="D7" s="95" t="s">
        <v>5</v>
      </c>
      <c r="E7" s="95" t="s">
        <v>6</v>
      </c>
      <c r="F7" s="95" t="s">
        <v>216</v>
      </c>
      <c r="G7" s="95"/>
      <c r="H7" s="20"/>
    </row>
    <row r="8" spans="1:8" ht="47.25">
      <c r="A8" s="95"/>
      <c r="B8" s="95"/>
      <c r="C8" s="95"/>
      <c r="D8" s="95"/>
      <c r="E8" s="95"/>
      <c r="F8" s="19" t="s">
        <v>7</v>
      </c>
      <c r="G8" s="19" t="s">
        <v>8</v>
      </c>
      <c r="H8" s="20"/>
    </row>
    <row r="9" spans="1:8" ht="15.7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3"/>
    </row>
    <row r="10" spans="1:8" ht="15.75">
      <c r="A10" s="24" t="s">
        <v>9</v>
      </c>
      <c r="B10" s="92" t="s">
        <v>10</v>
      </c>
      <c r="C10" s="92"/>
      <c r="D10" s="92"/>
      <c r="E10" s="92"/>
      <c r="F10" s="92"/>
      <c r="G10" s="92"/>
      <c r="H10" s="25"/>
    </row>
    <row r="11" spans="1:8" ht="47.25">
      <c r="A11" s="26" t="s">
        <v>15</v>
      </c>
      <c r="B11" s="1" t="s">
        <v>12</v>
      </c>
      <c r="C11" s="2" t="s">
        <v>13</v>
      </c>
      <c r="D11" s="4">
        <v>1.1</v>
      </c>
      <c r="E11" s="32">
        <v>1.1</v>
      </c>
      <c r="F11" s="29" t="s">
        <v>14</v>
      </c>
      <c r="G11" s="29" t="s">
        <v>14</v>
      </c>
      <c r="H11" s="30"/>
    </row>
    <row r="12" spans="1:8" s="35" customFormat="1" ht="15.75">
      <c r="A12" s="22" t="s">
        <v>16</v>
      </c>
      <c r="B12" s="92" t="s">
        <v>17</v>
      </c>
      <c r="C12" s="92"/>
      <c r="D12" s="92"/>
      <c r="E12" s="92"/>
      <c r="F12" s="92"/>
      <c r="G12" s="92"/>
      <c r="H12" s="20"/>
    </row>
    <row r="13" spans="1:8" s="31" customFormat="1" ht="94.5">
      <c r="A13" s="41" t="s">
        <v>18</v>
      </c>
      <c r="B13" s="27" t="s">
        <v>198</v>
      </c>
      <c r="C13" s="28" t="s">
        <v>210</v>
      </c>
      <c r="D13" s="29" t="s">
        <v>11</v>
      </c>
      <c r="E13" s="29" t="s">
        <v>11</v>
      </c>
      <c r="F13" s="37">
        <v>54600</v>
      </c>
      <c r="G13" s="29">
        <v>0</v>
      </c>
      <c r="H13" s="38"/>
    </row>
    <row r="14" spans="1:8" s="31" customFormat="1" ht="31.5">
      <c r="A14" s="41" t="s">
        <v>19</v>
      </c>
      <c r="B14" s="39" t="s">
        <v>20</v>
      </c>
      <c r="C14" s="28" t="s">
        <v>211</v>
      </c>
      <c r="D14" s="3">
        <v>5.4</v>
      </c>
      <c r="E14" s="34">
        <v>0</v>
      </c>
      <c r="F14" s="37" t="s">
        <v>11</v>
      </c>
      <c r="G14" s="29" t="s">
        <v>11</v>
      </c>
      <c r="H14" s="38"/>
    </row>
    <row r="15" spans="1:8" s="31" customFormat="1" ht="31.5">
      <c r="A15" s="41" t="s">
        <v>21</v>
      </c>
      <c r="B15" s="27" t="s">
        <v>22</v>
      </c>
      <c r="C15" s="28" t="s">
        <v>211</v>
      </c>
      <c r="D15" s="37">
        <f>SUM(D16,D19)</f>
        <v>307.034</v>
      </c>
      <c r="E15" s="37">
        <f>SUM(E16,E19)</f>
        <v>297.22799999999995</v>
      </c>
      <c r="F15" s="37">
        <f>SUM(F16,F19)</f>
        <v>32392395.2</v>
      </c>
      <c r="G15" s="37">
        <f>SUM(G16,G19)</f>
        <v>16147276.438000001</v>
      </c>
      <c r="H15" s="38"/>
    </row>
    <row r="16" spans="1:8" s="31" customFormat="1" ht="94.5">
      <c r="A16" s="41" t="s">
        <v>23</v>
      </c>
      <c r="B16" s="39" t="s">
        <v>173</v>
      </c>
      <c r="C16" s="28" t="s">
        <v>211</v>
      </c>
      <c r="D16" s="29">
        <f>SUM(D17,D18)</f>
        <v>158.28300000000002</v>
      </c>
      <c r="E16" s="29">
        <f>SUM(E17,E18)</f>
        <v>153.64499999999998</v>
      </c>
      <c r="F16" s="37">
        <v>22117670</v>
      </c>
      <c r="G16" s="34">
        <v>11024696.46</v>
      </c>
      <c r="H16" s="38"/>
    </row>
    <row r="17" spans="1:8" s="31" customFormat="1" ht="47.25">
      <c r="A17" s="41" t="s">
        <v>24</v>
      </c>
      <c r="B17" s="42" t="s">
        <v>25</v>
      </c>
      <c r="C17" s="28" t="s">
        <v>211</v>
      </c>
      <c r="D17" s="29">
        <v>73.892</v>
      </c>
      <c r="E17" s="34">
        <v>71.435</v>
      </c>
      <c r="F17" s="29" t="s">
        <v>11</v>
      </c>
      <c r="G17" s="29" t="s">
        <v>11</v>
      </c>
      <c r="H17" s="30"/>
    </row>
    <row r="18" spans="1:8" s="31" customFormat="1" ht="31.5">
      <c r="A18" s="41" t="s">
        <v>26</v>
      </c>
      <c r="B18" s="42" t="s">
        <v>27</v>
      </c>
      <c r="C18" s="28" t="s">
        <v>211</v>
      </c>
      <c r="D18" s="29">
        <v>84.391</v>
      </c>
      <c r="E18" s="34">
        <v>82.21</v>
      </c>
      <c r="F18" s="29" t="s">
        <v>11</v>
      </c>
      <c r="G18" s="29" t="s">
        <v>11</v>
      </c>
      <c r="H18" s="30"/>
    </row>
    <row r="19" spans="1:8" s="31" customFormat="1" ht="94.5">
      <c r="A19" s="41" t="s">
        <v>28</v>
      </c>
      <c r="B19" s="39" t="s">
        <v>29</v>
      </c>
      <c r="C19" s="28" t="s">
        <v>211</v>
      </c>
      <c r="D19" s="29">
        <f>D20+D21</f>
        <v>148.751</v>
      </c>
      <c r="E19" s="29">
        <f>E20+E21</f>
        <v>143.583</v>
      </c>
      <c r="F19" s="37">
        <v>10274725.2</v>
      </c>
      <c r="G19" s="34">
        <v>5122579.978</v>
      </c>
      <c r="H19" s="38"/>
    </row>
    <row r="20" spans="1:8" s="31" customFormat="1" ht="31.5">
      <c r="A20" s="41" t="s">
        <v>30</v>
      </c>
      <c r="B20" s="42" t="s">
        <v>31</v>
      </c>
      <c r="C20" s="28" t="s">
        <v>211</v>
      </c>
      <c r="D20" s="37">
        <v>44.216</v>
      </c>
      <c r="E20" s="34">
        <v>41.925</v>
      </c>
      <c r="F20" s="37" t="s">
        <v>11</v>
      </c>
      <c r="G20" s="29" t="s">
        <v>11</v>
      </c>
      <c r="H20" s="30"/>
    </row>
    <row r="21" spans="1:8" s="31" customFormat="1" ht="31.5">
      <c r="A21" s="41" t="s">
        <v>32</v>
      </c>
      <c r="B21" s="42" t="s">
        <v>33</v>
      </c>
      <c r="C21" s="28" t="s">
        <v>211</v>
      </c>
      <c r="D21" s="37">
        <v>104.535</v>
      </c>
      <c r="E21" s="34">
        <v>101.658</v>
      </c>
      <c r="F21" s="37" t="s">
        <v>11</v>
      </c>
      <c r="G21" s="29" t="s">
        <v>11</v>
      </c>
      <c r="H21" s="30"/>
    </row>
    <row r="22" spans="1:8" s="31" customFormat="1" ht="15.75">
      <c r="A22" s="41" t="s">
        <v>34</v>
      </c>
      <c r="B22" s="27" t="s">
        <v>35</v>
      </c>
      <c r="C22" s="28" t="s">
        <v>210</v>
      </c>
      <c r="D22" s="29" t="s">
        <v>11</v>
      </c>
      <c r="E22" s="29" t="s">
        <v>11</v>
      </c>
      <c r="F22" s="37">
        <f>F23+F24</f>
        <v>4253071.6</v>
      </c>
      <c r="G22" s="37">
        <f>G23+G24</f>
        <v>1206288.9679999999</v>
      </c>
      <c r="H22" s="38"/>
    </row>
    <row r="23" spans="1:8" s="31" customFormat="1" ht="31.5">
      <c r="A23" s="41" t="s">
        <v>36</v>
      </c>
      <c r="B23" s="39" t="s">
        <v>37</v>
      </c>
      <c r="C23" s="28" t="s">
        <v>212</v>
      </c>
      <c r="D23" s="89">
        <v>2.873</v>
      </c>
      <c r="E23" s="34">
        <v>0.513</v>
      </c>
      <c r="F23" s="37">
        <v>4105534.3</v>
      </c>
      <c r="G23" s="34">
        <v>1168777.196</v>
      </c>
      <c r="H23" s="38"/>
    </row>
    <row r="24" spans="1:8" s="31" customFormat="1" ht="47.25">
      <c r="A24" s="41" t="s">
        <v>38</v>
      </c>
      <c r="B24" s="39" t="s">
        <v>39</v>
      </c>
      <c r="C24" s="28" t="s">
        <v>211</v>
      </c>
      <c r="D24" s="3">
        <v>105.8</v>
      </c>
      <c r="E24" s="34">
        <v>37.23</v>
      </c>
      <c r="F24" s="37">
        <v>147537.3</v>
      </c>
      <c r="G24" s="34">
        <v>37511.772</v>
      </c>
      <c r="H24" s="38"/>
    </row>
    <row r="25" spans="1:8" s="31" customFormat="1" ht="94.5">
      <c r="A25" s="41" t="s">
        <v>40</v>
      </c>
      <c r="B25" s="27" t="s">
        <v>41</v>
      </c>
      <c r="C25" s="28" t="s">
        <v>210</v>
      </c>
      <c r="D25" s="37" t="s">
        <v>11</v>
      </c>
      <c r="E25" s="37" t="s">
        <v>11</v>
      </c>
      <c r="F25" s="37">
        <f>F26+F37</f>
        <v>25273400</v>
      </c>
      <c r="G25" s="43">
        <v>37321.89</v>
      </c>
      <c r="H25" s="38"/>
    </row>
    <row r="26" spans="1:8" s="31" customFormat="1" ht="31.5">
      <c r="A26" s="41" t="s">
        <v>42</v>
      </c>
      <c r="B26" s="39" t="s">
        <v>43</v>
      </c>
      <c r="C26" s="28" t="s">
        <v>210</v>
      </c>
      <c r="D26" s="29" t="s">
        <v>11</v>
      </c>
      <c r="E26" s="29" t="s">
        <v>11</v>
      </c>
      <c r="F26" s="37">
        <v>5642800</v>
      </c>
      <c r="G26" s="34">
        <v>37321.89</v>
      </c>
      <c r="H26" s="38"/>
    </row>
    <row r="27" spans="1:8" s="31" customFormat="1" ht="15.75">
      <c r="A27" s="41" t="s">
        <v>44</v>
      </c>
      <c r="B27" s="42" t="s">
        <v>45</v>
      </c>
      <c r="C27" s="28" t="s">
        <v>212</v>
      </c>
      <c r="D27" s="29">
        <v>6.18</v>
      </c>
      <c r="E27" s="34">
        <v>2.969146</v>
      </c>
      <c r="F27" s="29" t="s">
        <v>11</v>
      </c>
      <c r="G27" s="29" t="s">
        <v>11</v>
      </c>
      <c r="H27" s="30"/>
    </row>
    <row r="28" spans="1:8" s="31" customFormat="1" ht="31.5">
      <c r="A28" s="41" t="s">
        <v>46</v>
      </c>
      <c r="B28" s="40" t="s">
        <v>47</v>
      </c>
      <c r="C28" s="28" t="s">
        <v>212</v>
      </c>
      <c r="D28" s="29">
        <v>1.785</v>
      </c>
      <c r="E28" s="34">
        <v>0.771267</v>
      </c>
      <c r="F28" s="29" t="s">
        <v>11</v>
      </c>
      <c r="G28" s="29" t="s">
        <v>11</v>
      </c>
      <c r="H28" s="30"/>
    </row>
    <row r="29" spans="1:8" s="31" customFormat="1" ht="47.25">
      <c r="A29" s="41" t="s">
        <v>48</v>
      </c>
      <c r="B29" s="7" t="s">
        <v>213</v>
      </c>
      <c r="C29" s="28" t="s">
        <v>212</v>
      </c>
      <c r="D29" s="29">
        <v>0.33</v>
      </c>
      <c r="E29" s="34">
        <v>0.043921</v>
      </c>
      <c r="F29" s="29" t="s">
        <v>11</v>
      </c>
      <c r="G29" s="29" t="s">
        <v>11</v>
      </c>
      <c r="H29" s="30"/>
    </row>
    <row r="30" spans="1:8" s="31" customFormat="1" ht="31.5">
      <c r="A30" s="41" t="s">
        <v>50</v>
      </c>
      <c r="B30" s="42" t="s">
        <v>49</v>
      </c>
      <c r="C30" s="28" t="s">
        <v>212</v>
      </c>
      <c r="D30" s="3">
        <v>4.43</v>
      </c>
      <c r="E30" s="34">
        <v>0.889859</v>
      </c>
      <c r="F30" s="29" t="s">
        <v>11</v>
      </c>
      <c r="G30" s="29" t="s">
        <v>11</v>
      </c>
      <c r="H30" s="30"/>
    </row>
    <row r="31" spans="1:8" s="44" customFormat="1" ht="31.5">
      <c r="A31" s="41" t="s">
        <v>52</v>
      </c>
      <c r="B31" s="42" t="s">
        <v>51</v>
      </c>
      <c r="C31" s="28" t="s">
        <v>212</v>
      </c>
      <c r="D31" s="29">
        <v>3.585</v>
      </c>
      <c r="E31" s="34">
        <v>1.679041</v>
      </c>
      <c r="F31" s="29" t="s">
        <v>11</v>
      </c>
      <c r="G31" s="29" t="s">
        <v>11</v>
      </c>
      <c r="H31" s="30"/>
    </row>
    <row r="32" spans="1:8" ht="63">
      <c r="A32" s="41" t="s">
        <v>54</v>
      </c>
      <c r="B32" s="42" t="s">
        <v>53</v>
      </c>
      <c r="C32" s="28" t="s">
        <v>212</v>
      </c>
      <c r="D32" s="29">
        <v>31</v>
      </c>
      <c r="E32" s="34">
        <v>0</v>
      </c>
      <c r="F32" s="29" t="s">
        <v>11</v>
      </c>
      <c r="G32" s="29" t="s">
        <v>11</v>
      </c>
      <c r="H32" s="30"/>
    </row>
    <row r="33" spans="1:8" s="45" customFormat="1" ht="63">
      <c r="A33" s="41" t="s">
        <v>56</v>
      </c>
      <c r="B33" s="42" t="s">
        <v>55</v>
      </c>
      <c r="C33" s="28" t="s">
        <v>212</v>
      </c>
      <c r="D33" s="29">
        <v>15</v>
      </c>
      <c r="E33" s="34">
        <v>2.969146</v>
      </c>
      <c r="F33" s="29" t="s">
        <v>11</v>
      </c>
      <c r="G33" s="29" t="s">
        <v>11</v>
      </c>
      <c r="H33" s="30"/>
    </row>
    <row r="34" spans="1:8" s="45" customFormat="1" ht="31.5">
      <c r="A34" s="41" t="s">
        <v>58</v>
      </c>
      <c r="B34" s="42" t="s">
        <v>57</v>
      </c>
      <c r="C34" s="28" t="s">
        <v>212</v>
      </c>
      <c r="D34" s="29">
        <v>3.965</v>
      </c>
      <c r="E34" s="34">
        <v>1.413539</v>
      </c>
      <c r="F34" s="29" t="s">
        <v>11</v>
      </c>
      <c r="G34" s="29" t="s">
        <v>11</v>
      </c>
      <c r="H34" s="30"/>
    </row>
    <row r="35" spans="1:8" ht="15.75">
      <c r="A35" s="41" t="s">
        <v>60</v>
      </c>
      <c r="B35" s="42" t="s">
        <v>59</v>
      </c>
      <c r="C35" s="28" t="s">
        <v>212</v>
      </c>
      <c r="D35" s="3">
        <v>0.5</v>
      </c>
      <c r="E35" s="34">
        <v>0.295374</v>
      </c>
      <c r="F35" s="29" t="s">
        <v>11</v>
      </c>
      <c r="G35" s="29" t="s">
        <v>11</v>
      </c>
      <c r="H35" s="30"/>
    </row>
    <row r="36" spans="1:8" s="44" customFormat="1" ht="15.75">
      <c r="A36" s="41" t="s">
        <v>130</v>
      </c>
      <c r="B36" s="42" t="s">
        <v>61</v>
      </c>
      <c r="C36" s="28" t="s">
        <v>212</v>
      </c>
      <c r="D36" s="29">
        <v>2.1</v>
      </c>
      <c r="E36" s="34">
        <v>0.902175</v>
      </c>
      <c r="F36" s="29" t="s">
        <v>11</v>
      </c>
      <c r="G36" s="29" t="s">
        <v>11</v>
      </c>
      <c r="H36" s="30"/>
    </row>
    <row r="37" spans="1:8" ht="63">
      <c r="A37" s="41" t="s">
        <v>62</v>
      </c>
      <c r="B37" s="39" t="s">
        <v>63</v>
      </c>
      <c r="C37" s="28" t="s">
        <v>210</v>
      </c>
      <c r="D37" s="29" t="s">
        <v>11</v>
      </c>
      <c r="E37" s="29" t="s">
        <v>11</v>
      </c>
      <c r="F37" s="37">
        <f>F38+F42</f>
        <v>19630600</v>
      </c>
      <c r="G37" s="34">
        <v>0</v>
      </c>
      <c r="H37" s="38"/>
    </row>
    <row r="38" spans="1:8" ht="78.75">
      <c r="A38" s="41" t="s">
        <v>64</v>
      </c>
      <c r="B38" s="42" t="s">
        <v>65</v>
      </c>
      <c r="C38" s="28" t="s">
        <v>210</v>
      </c>
      <c r="D38" s="29" t="s">
        <v>11</v>
      </c>
      <c r="E38" s="29" t="s">
        <v>11</v>
      </c>
      <c r="F38" s="37">
        <v>19030600</v>
      </c>
      <c r="G38" s="29">
        <v>0</v>
      </c>
      <c r="H38" s="30"/>
    </row>
    <row r="39" spans="1:8" ht="63">
      <c r="A39" s="41" t="s">
        <v>66</v>
      </c>
      <c r="B39" s="40" t="s">
        <v>67</v>
      </c>
      <c r="C39" s="28" t="s">
        <v>212</v>
      </c>
      <c r="D39" s="29">
        <v>22</v>
      </c>
      <c r="E39" s="34">
        <v>12.740607</v>
      </c>
      <c r="F39" s="29" t="s">
        <v>11</v>
      </c>
      <c r="G39" s="29" t="s">
        <v>11</v>
      </c>
      <c r="H39" s="30"/>
    </row>
    <row r="40" spans="1:8" ht="15.75">
      <c r="A40" s="41" t="s">
        <v>68</v>
      </c>
      <c r="B40" s="40" t="s">
        <v>69</v>
      </c>
      <c r="C40" s="28" t="s">
        <v>211</v>
      </c>
      <c r="D40" s="29">
        <v>100</v>
      </c>
      <c r="E40" s="34">
        <v>82.351</v>
      </c>
      <c r="F40" s="29" t="s">
        <v>11</v>
      </c>
      <c r="G40" s="29" t="s">
        <v>11</v>
      </c>
      <c r="H40" s="30"/>
    </row>
    <row r="41" spans="1:8" ht="63">
      <c r="A41" s="41" t="s">
        <v>70</v>
      </c>
      <c r="B41" s="40" t="s">
        <v>71</v>
      </c>
      <c r="C41" s="28" t="s">
        <v>211</v>
      </c>
      <c r="D41" s="29">
        <v>6</v>
      </c>
      <c r="E41" s="34">
        <v>3.229</v>
      </c>
      <c r="F41" s="29" t="s">
        <v>11</v>
      </c>
      <c r="G41" s="29" t="s">
        <v>11</v>
      </c>
      <c r="H41" s="30"/>
    </row>
    <row r="42" spans="1:8" ht="31.5">
      <c r="A42" s="41" t="s">
        <v>72</v>
      </c>
      <c r="B42" s="42" t="s">
        <v>128</v>
      </c>
      <c r="C42" s="28" t="s">
        <v>210</v>
      </c>
      <c r="D42" s="29" t="s">
        <v>11</v>
      </c>
      <c r="E42" s="29" t="s">
        <v>11</v>
      </c>
      <c r="F42" s="37">
        <v>600000</v>
      </c>
      <c r="G42" s="29">
        <v>0</v>
      </c>
      <c r="H42" s="30"/>
    </row>
    <row r="43" spans="1:8" ht="15.75">
      <c r="A43" s="24" t="s">
        <v>73</v>
      </c>
      <c r="B43" s="92" t="s">
        <v>74</v>
      </c>
      <c r="C43" s="92"/>
      <c r="D43" s="92"/>
      <c r="E43" s="92"/>
      <c r="F43" s="92"/>
      <c r="G43" s="92"/>
      <c r="H43" s="46"/>
    </row>
    <row r="44" spans="1:8" ht="63">
      <c r="A44" s="41" t="s">
        <v>75</v>
      </c>
      <c r="B44" s="27" t="s">
        <v>76</v>
      </c>
      <c r="C44" s="28" t="s">
        <v>210</v>
      </c>
      <c r="D44" s="29" t="s">
        <v>11</v>
      </c>
      <c r="E44" s="29" t="s">
        <v>11</v>
      </c>
      <c r="F44" s="37">
        <f>F45+F47+F49</f>
        <v>44706600</v>
      </c>
      <c r="G44" s="37">
        <f>G45+G47+G49</f>
        <v>15707705.719999999</v>
      </c>
      <c r="H44" s="38"/>
    </row>
    <row r="45" spans="1:8" ht="47.25">
      <c r="A45" s="41" t="s">
        <v>77</v>
      </c>
      <c r="B45" s="39" t="s">
        <v>129</v>
      </c>
      <c r="C45" s="28" t="s">
        <v>210</v>
      </c>
      <c r="D45" s="29" t="s">
        <v>11</v>
      </c>
      <c r="E45" s="29" t="s">
        <v>11</v>
      </c>
      <c r="F45" s="37">
        <v>3666200</v>
      </c>
      <c r="G45" s="34">
        <v>2613132.7</v>
      </c>
      <c r="H45" s="38"/>
    </row>
    <row r="46" spans="1:8" ht="15.75">
      <c r="A46" s="41" t="s">
        <v>78</v>
      </c>
      <c r="B46" s="42" t="s">
        <v>79</v>
      </c>
      <c r="C46" s="28" t="s">
        <v>199</v>
      </c>
      <c r="D46" s="5">
        <v>7</v>
      </c>
      <c r="E46" s="48">
        <v>0</v>
      </c>
      <c r="F46" s="33" t="s">
        <v>11</v>
      </c>
      <c r="G46" s="47" t="s">
        <v>11</v>
      </c>
      <c r="H46" s="38"/>
    </row>
    <row r="47" spans="1:8" ht="47.25">
      <c r="A47" s="41" t="s">
        <v>80</v>
      </c>
      <c r="B47" s="6" t="s">
        <v>200</v>
      </c>
      <c r="C47" s="28" t="s">
        <v>201</v>
      </c>
      <c r="D47" s="33">
        <v>30</v>
      </c>
      <c r="E47" s="47">
        <v>0</v>
      </c>
      <c r="F47" s="37">
        <v>50000</v>
      </c>
      <c r="G47" s="34">
        <v>0</v>
      </c>
      <c r="H47" s="38"/>
    </row>
    <row r="48" spans="1:8" ht="63">
      <c r="A48" s="41" t="s">
        <v>81</v>
      </c>
      <c r="B48" s="7" t="s">
        <v>214</v>
      </c>
      <c r="C48" s="28" t="s">
        <v>199</v>
      </c>
      <c r="D48" s="47">
        <v>3</v>
      </c>
      <c r="E48" s="47">
        <v>3</v>
      </c>
      <c r="F48" s="33" t="s">
        <v>11</v>
      </c>
      <c r="G48" s="47" t="s">
        <v>11</v>
      </c>
      <c r="H48" s="38"/>
    </row>
    <row r="49" spans="1:8" ht="78.75">
      <c r="A49" s="41" t="s">
        <v>82</v>
      </c>
      <c r="B49" s="39" t="s">
        <v>131</v>
      </c>
      <c r="C49" s="28" t="s">
        <v>210</v>
      </c>
      <c r="D49" s="29" t="s">
        <v>11</v>
      </c>
      <c r="E49" s="29" t="s">
        <v>11</v>
      </c>
      <c r="F49" s="37">
        <f>F51+F54</f>
        <v>40990400</v>
      </c>
      <c r="G49" s="34">
        <f>G51+G54</f>
        <v>13094573.02</v>
      </c>
      <c r="H49" s="38"/>
    </row>
    <row r="50" spans="1:8" ht="31.5">
      <c r="A50" s="41" t="s">
        <v>83</v>
      </c>
      <c r="B50" s="42" t="s">
        <v>84</v>
      </c>
      <c r="C50" s="28" t="s">
        <v>211</v>
      </c>
      <c r="D50" s="29">
        <v>294</v>
      </c>
      <c r="E50" s="34">
        <v>141.622</v>
      </c>
      <c r="F50" s="37" t="s">
        <v>11</v>
      </c>
      <c r="G50" s="29" t="s">
        <v>11</v>
      </c>
      <c r="H50" s="30"/>
    </row>
    <row r="51" spans="1:8" ht="31.5">
      <c r="A51" s="41" t="s">
        <v>85</v>
      </c>
      <c r="B51" s="8" t="s">
        <v>86</v>
      </c>
      <c r="C51" s="28" t="s">
        <v>210</v>
      </c>
      <c r="D51" s="29" t="s">
        <v>14</v>
      </c>
      <c r="E51" s="37" t="s">
        <v>14</v>
      </c>
      <c r="F51" s="37">
        <v>36490400</v>
      </c>
      <c r="G51" s="34">
        <v>11021088.12</v>
      </c>
      <c r="H51" s="38"/>
    </row>
    <row r="52" spans="1:8" ht="31.5">
      <c r="A52" s="41" t="s">
        <v>87</v>
      </c>
      <c r="B52" s="80" t="s">
        <v>88</v>
      </c>
      <c r="C52" s="28" t="s">
        <v>211</v>
      </c>
      <c r="D52" s="29" t="s">
        <v>14</v>
      </c>
      <c r="E52" s="43">
        <v>225.146</v>
      </c>
      <c r="F52" s="37" t="s">
        <v>11</v>
      </c>
      <c r="G52" s="29" t="s">
        <v>11</v>
      </c>
      <c r="H52" s="30"/>
    </row>
    <row r="53" spans="1:8" ht="15.75">
      <c r="A53" s="41" t="s">
        <v>89</v>
      </c>
      <c r="B53" s="80" t="s">
        <v>90</v>
      </c>
      <c r="C53" s="28" t="s">
        <v>211</v>
      </c>
      <c r="D53" s="37">
        <v>253.7</v>
      </c>
      <c r="E53" s="43">
        <v>134.447</v>
      </c>
      <c r="F53" s="37" t="s">
        <v>11</v>
      </c>
      <c r="G53" s="29" t="s">
        <v>11</v>
      </c>
      <c r="H53" s="30"/>
    </row>
    <row r="54" spans="1:8" ht="47.25">
      <c r="A54" s="41" t="s">
        <v>91</v>
      </c>
      <c r="B54" s="8" t="s">
        <v>188</v>
      </c>
      <c r="C54" s="28" t="s">
        <v>210</v>
      </c>
      <c r="D54" s="29" t="s">
        <v>14</v>
      </c>
      <c r="E54" s="37" t="s">
        <v>14</v>
      </c>
      <c r="F54" s="37">
        <v>4500000</v>
      </c>
      <c r="G54" s="34">
        <v>2073484.9</v>
      </c>
      <c r="H54" s="38"/>
    </row>
    <row r="55" spans="1:8" ht="31.5">
      <c r="A55" s="41" t="s">
        <v>92</v>
      </c>
      <c r="B55" s="80" t="s">
        <v>93</v>
      </c>
      <c r="C55" s="28" t="s">
        <v>211</v>
      </c>
      <c r="D55" s="29" t="s">
        <v>14</v>
      </c>
      <c r="E55" s="34">
        <v>11.637</v>
      </c>
      <c r="F55" s="29" t="s">
        <v>11</v>
      </c>
      <c r="G55" s="29" t="s">
        <v>11</v>
      </c>
      <c r="H55" s="30"/>
    </row>
    <row r="56" spans="1:8" ht="15.75">
      <c r="A56" s="41" t="s">
        <v>94</v>
      </c>
      <c r="B56" s="80" t="s">
        <v>90</v>
      </c>
      <c r="C56" s="28" t="s">
        <v>211</v>
      </c>
      <c r="D56" s="37">
        <v>40.3</v>
      </c>
      <c r="E56" s="34">
        <v>7.175</v>
      </c>
      <c r="F56" s="29" t="s">
        <v>11</v>
      </c>
      <c r="G56" s="29" t="s">
        <v>11</v>
      </c>
      <c r="H56" s="30"/>
    </row>
    <row r="57" spans="1:8" ht="15.75">
      <c r="A57" s="24" t="s">
        <v>95</v>
      </c>
      <c r="B57" s="92" t="s">
        <v>96</v>
      </c>
      <c r="C57" s="92"/>
      <c r="D57" s="92"/>
      <c r="E57" s="92"/>
      <c r="F57" s="92"/>
      <c r="G57" s="92"/>
      <c r="H57" s="49"/>
    </row>
    <row r="58" spans="1:8" ht="15.75">
      <c r="A58" s="41" t="s">
        <v>97</v>
      </c>
      <c r="B58" s="27" t="s">
        <v>98</v>
      </c>
      <c r="C58" s="28" t="s">
        <v>210</v>
      </c>
      <c r="D58" s="29" t="s">
        <v>11</v>
      </c>
      <c r="E58" s="29" t="s">
        <v>11</v>
      </c>
      <c r="F58" s="37">
        <v>19483759.2</v>
      </c>
      <c r="G58" s="29">
        <v>8409741.341</v>
      </c>
      <c r="H58" s="38"/>
    </row>
    <row r="59" spans="1:8" ht="31.5">
      <c r="A59" s="41" t="s">
        <v>99</v>
      </c>
      <c r="B59" s="50" t="s">
        <v>100</v>
      </c>
      <c r="C59" s="28" t="s">
        <v>212</v>
      </c>
      <c r="D59" s="29">
        <v>1.6</v>
      </c>
      <c r="E59" s="34">
        <v>0.779</v>
      </c>
      <c r="F59" s="51" t="s">
        <v>11</v>
      </c>
      <c r="G59" s="51" t="s">
        <v>11</v>
      </c>
      <c r="H59" s="52"/>
    </row>
    <row r="60" spans="1:8" ht="31.5">
      <c r="A60" s="41" t="s">
        <v>101</v>
      </c>
      <c r="B60" s="50" t="s">
        <v>102</v>
      </c>
      <c r="C60" s="28" t="s">
        <v>212</v>
      </c>
      <c r="D60" s="51" t="s">
        <v>11</v>
      </c>
      <c r="E60" s="51">
        <v>0.778</v>
      </c>
      <c r="F60" s="51" t="s">
        <v>11</v>
      </c>
      <c r="G60" s="51" t="s">
        <v>11</v>
      </c>
      <c r="H60" s="52"/>
    </row>
    <row r="61" spans="1:8" ht="31.5">
      <c r="A61" s="41" t="s">
        <v>103</v>
      </c>
      <c r="B61" s="50" t="s">
        <v>196</v>
      </c>
      <c r="C61" s="50"/>
      <c r="D61" s="51" t="s">
        <v>11</v>
      </c>
      <c r="E61" s="51" t="s">
        <v>11</v>
      </c>
      <c r="F61" s="51" t="s">
        <v>11</v>
      </c>
      <c r="G61" s="51" t="s">
        <v>11</v>
      </c>
      <c r="H61" s="53"/>
    </row>
    <row r="62" spans="1:8" ht="15.75">
      <c r="A62" s="41" t="s">
        <v>104</v>
      </c>
      <c r="B62" s="54" t="s">
        <v>105</v>
      </c>
      <c r="C62" s="28" t="s">
        <v>212</v>
      </c>
      <c r="D62" s="51" t="s">
        <v>11</v>
      </c>
      <c r="E62" s="34">
        <v>0.664</v>
      </c>
      <c r="F62" s="51" t="s">
        <v>11</v>
      </c>
      <c r="G62" s="51" t="s">
        <v>11</v>
      </c>
      <c r="H62" s="52"/>
    </row>
    <row r="63" spans="1:8" ht="15.75">
      <c r="A63" s="41" t="s">
        <v>106</v>
      </c>
      <c r="B63" s="54" t="s">
        <v>107</v>
      </c>
      <c r="C63" s="28" t="s">
        <v>212</v>
      </c>
      <c r="D63" s="51" t="s">
        <v>11</v>
      </c>
      <c r="E63" s="34">
        <v>0.588</v>
      </c>
      <c r="F63" s="51" t="s">
        <v>11</v>
      </c>
      <c r="G63" s="51" t="s">
        <v>11</v>
      </c>
      <c r="H63" s="52"/>
    </row>
    <row r="64" spans="1:8" ht="78.75">
      <c r="A64" s="41" t="s">
        <v>108</v>
      </c>
      <c r="B64" s="1" t="s">
        <v>202</v>
      </c>
      <c r="C64" s="28" t="s">
        <v>210</v>
      </c>
      <c r="D64" s="51" t="s">
        <v>11</v>
      </c>
      <c r="E64" s="51" t="s">
        <v>11</v>
      </c>
      <c r="F64" s="37">
        <v>257000</v>
      </c>
      <c r="G64" s="34">
        <v>0</v>
      </c>
      <c r="H64" s="38"/>
    </row>
    <row r="65" spans="1:8" ht="15.75">
      <c r="A65" s="41" t="s">
        <v>109</v>
      </c>
      <c r="B65" s="27" t="s">
        <v>132</v>
      </c>
      <c r="C65" s="28" t="s">
        <v>210</v>
      </c>
      <c r="D65" s="29" t="s">
        <v>11</v>
      </c>
      <c r="E65" s="51" t="s">
        <v>11</v>
      </c>
      <c r="F65" s="37">
        <v>1413800</v>
      </c>
      <c r="G65" s="34">
        <v>0</v>
      </c>
      <c r="H65" s="38"/>
    </row>
    <row r="66" spans="1:8" ht="15.75">
      <c r="A66" s="41" t="s">
        <v>110</v>
      </c>
      <c r="B66" s="27" t="s">
        <v>133</v>
      </c>
      <c r="C66" s="28" t="s">
        <v>210</v>
      </c>
      <c r="D66" s="29" t="s">
        <v>11</v>
      </c>
      <c r="E66" s="51" t="s">
        <v>11</v>
      </c>
      <c r="F66" s="37">
        <v>724000</v>
      </c>
      <c r="G66" s="34">
        <v>0</v>
      </c>
      <c r="H66" s="38"/>
    </row>
    <row r="67" spans="1:8" ht="15.75">
      <c r="A67" s="41" t="s">
        <v>134</v>
      </c>
      <c r="B67" s="39" t="s">
        <v>139</v>
      </c>
      <c r="C67" s="28" t="s">
        <v>211</v>
      </c>
      <c r="D67" s="9">
        <v>200</v>
      </c>
      <c r="E67" s="9">
        <v>23.931</v>
      </c>
      <c r="F67" s="55" t="s">
        <v>11</v>
      </c>
      <c r="G67" s="51" t="s">
        <v>11</v>
      </c>
      <c r="H67" s="38"/>
    </row>
    <row r="68" spans="1:8" ht="31.5">
      <c r="A68" s="36" t="s">
        <v>135</v>
      </c>
      <c r="B68" s="39" t="s">
        <v>142</v>
      </c>
      <c r="C68" s="28" t="s">
        <v>212</v>
      </c>
      <c r="D68" s="29">
        <v>1.7</v>
      </c>
      <c r="E68" s="29" t="s">
        <v>14</v>
      </c>
      <c r="F68" s="29" t="s">
        <v>11</v>
      </c>
      <c r="G68" s="29" t="s">
        <v>11</v>
      </c>
      <c r="H68" s="38"/>
    </row>
    <row r="69" spans="1:8" ht="31.5">
      <c r="A69" s="36" t="s">
        <v>136</v>
      </c>
      <c r="B69" s="42" t="s">
        <v>112</v>
      </c>
      <c r="C69" s="28" t="s">
        <v>212</v>
      </c>
      <c r="D69" s="29">
        <v>1.7</v>
      </c>
      <c r="E69" s="34">
        <v>0.74</v>
      </c>
      <c r="F69" s="29" t="s">
        <v>11</v>
      </c>
      <c r="G69" s="29" t="s">
        <v>11</v>
      </c>
      <c r="H69" s="30"/>
    </row>
    <row r="70" spans="1:8" ht="15.75">
      <c r="A70" s="36" t="s">
        <v>143</v>
      </c>
      <c r="B70" s="40" t="s">
        <v>162</v>
      </c>
      <c r="C70" s="28" t="s">
        <v>199</v>
      </c>
      <c r="D70" s="29" t="s">
        <v>11</v>
      </c>
      <c r="E70" s="48">
        <v>48</v>
      </c>
      <c r="F70" s="29" t="s">
        <v>11</v>
      </c>
      <c r="G70" s="29" t="s">
        <v>11</v>
      </c>
      <c r="H70" s="30"/>
    </row>
    <row r="71" spans="1:8" ht="31.5">
      <c r="A71" s="36" t="s">
        <v>144</v>
      </c>
      <c r="B71" s="42" t="s">
        <v>113</v>
      </c>
      <c r="C71" s="28" t="s">
        <v>212</v>
      </c>
      <c r="D71" s="29">
        <v>1.7</v>
      </c>
      <c r="E71" s="34">
        <v>0.75</v>
      </c>
      <c r="F71" s="29" t="s">
        <v>11</v>
      </c>
      <c r="G71" s="29" t="s">
        <v>11</v>
      </c>
      <c r="H71" s="30"/>
    </row>
    <row r="72" spans="1:8" ht="15.75">
      <c r="A72" s="36" t="s">
        <v>145</v>
      </c>
      <c r="B72" s="56" t="s">
        <v>163</v>
      </c>
      <c r="C72" s="28" t="s">
        <v>199</v>
      </c>
      <c r="D72" s="29" t="s">
        <v>11</v>
      </c>
      <c r="E72" s="48">
        <v>76</v>
      </c>
      <c r="F72" s="29" t="s">
        <v>11</v>
      </c>
      <c r="G72" s="29" t="s">
        <v>11</v>
      </c>
      <c r="H72" s="30"/>
    </row>
    <row r="73" spans="1:8" ht="31.5">
      <c r="A73" s="36" t="s">
        <v>146</v>
      </c>
      <c r="B73" s="42" t="s">
        <v>111</v>
      </c>
      <c r="C73" s="28" t="s">
        <v>212</v>
      </c>
      <c r="D73" s="29">
        <v>1.7</v>
      </c>
      <c r="E73" s="34">
        <v>0.7</v>
      </c>
      <c r="F73" s="29" t="s">
        <v>11</v>
      </c>
      <c r="G73" s="29" t="s">
        <v>11</v>
      </c>
      <c r="H73" s="30"/>
    </row>
    <row r="74" spans="1:8" ht="31.5">
      <c r="A74" s="36" t="s">
        <v>147</v>
      </c>
      <c r="B74" s="40" t="s">
        <v>164</v>
      </c>
      <c r="C74" s="28" t="s">
        <v>199</v>
      </c>
      <c r="D74" s="29" t="s">
        <v>11</v>
      </c>
      <c r="E74" s="48">
        <v>94</v>
      </c>
      <c r="F74" s="29" t="s">
        <v>11</v>
      </c>
      <c r="G74" s="29" t="s">
        <v>11</v>
      </c>
      <c r="H74" s="30"/>
    </row>
    <row r="75" spans="1:8" ht="31.5">
      <c r="A75" s="36" t="s">
        <v>148</v>
      </c>
      <c r="B75" s="42" t="s">
        <v>140</v>
      </c>
      <c r="C75" s="28" t="s">
        <v>212</v>
      </c>
      <c r="D75" s="29">
        <v>1.7</v>
      </c>
      <c r="E75" s="87">
        <v>0.74</v>
      </c>
      <c r="F75" s="29" t="s">
        <v>11</v>
      </c>
      <c r="G75" s="29" t="s">
        <v>11</v>
      </c>
      <c r="H75" s="30"/>
    </row>
    <row r="76" spans="1:8" ht="31.5">
      <c r="A76" s="36" t="s">
        <v>149</v>
      </c>
      <c r="B76" s="56" t="s">
        <v>165</v>
      </c>
      <c r="C76" s="28" t="s">
        <v>199</v>
      </c>
      <c r="D76" s="29" t="s">
        <v>11</v>
      </c>
      <c r="E76" s="34">
        <v>91</v>
      </c>
      <c r="F76" s="29" t="s">
        <v>11</v>
      </c>
      <c r="G76" s="29" t="s">
        <v>11</v>
      </c>
      <c r="H76" s="30"/>
    </row>
    <row r="77" spans="1:8" ht="31.5">
      <c r="A77" s="36" t="s">
        <v>150</v>
      </c>
      <c r="B77" s="42" t="s">
        <v>141</v>
      </c>
      <c r="C77" s="28" t="s">
        <v>212</v>
      </c>
      <c r="D77" s="29">
        <v>1.7</v>
      </c>
      <c r="E77" s="87">
        <v>0.6</v>
      </c>
      <c r="F77" s="29" t="s">
        <v>11</v>
      </c>
      <c r="G77" s="29" t="s">
        <v>11</v>
      </c>
      <c r="H77" s="30"/>
    </row>
    <row r="78" spans="1:8" ht="31.5">
      <c r="A78" s="36" t="s">
        <v>151</v>
      </c>
      <c r="B78" s="56" t="s">
        <v>166</v>
      </c>
      <c r="C78" s="28" t="s">
        <v>199</v>
      </c>
      <c r="D78" s="29" t="s">
        <v>11</v>
      </c>
      <c r="E78" s="34">
        <v>176</v>
      </c>
      <c r="F78" s="29" t="s">
        <v>11</v>
      </c>
      <c r="G78" s="29" t="s">
        <v>11</v>
      </c>
      <c r="H78" s="30"/>
    </row>
    <row r="79" spans="1:8" ht="31.5">
      <c r="A79" s="36" t="s">
        <v>137</v>
      </c>
      <c r="B79" s="39" t="s">
        <v>203</v>
      </c>
      <c r="C79" s="28" t="s">
        <v>212</v>
      </c>
      <c r="D79" s="32">
        <v>1.1</v>
      </c>
      <c r="E79" s="34">
        <v>0.741947</v>
      </c>
      <c r="F79" s="29" t="s">
        <v>11</v>
      </c>
      <c r="G79" s="29" t="s">
        <v>11</v>
      </c>
      <c r="H79" s="30"/>
    </row>
    <row r="80" spans="1:8" ht="15.75">
      <c r="A80" s="36" t="s">
        <v>138</v>
      </c>
      <c r="B80" s="36" t="s">
        <v>114</v>
      </c>
      <c r="C80" s="28" t="s">
        <v>199</v>
      </c>
      <c r="D80" s="29" t="s">
        <v>11</v>
      </c>
      <c r="E80" s="48">
        <v>30029</v>
      </c>
      <c r="F80" s="29" t="s">
        <v>11</v>
      </c>
      <c r="G80" s="29" t="s">
        <v>11</v>
      </c>
      <c r="H80" s="30"/>
    </row>
    <row r="81" spans="1:8" ht="63">
      <c r="A81" s="36" t="s">
        <v>175</v>
      </c>
      <c r="B81" s="27" t="s">
        <v>116</v>
      </c>
      <c r="C81" s="28" t="s">
        <v>210</v>
      </c>
      <c r="D81" s="29" t="s">
        <v>11</v>
      </c>
      <c r="E81" s="29" t="s">
        <v>11</v>
      </c>
      <c r="F81" s="37">
        <v>931738</v>
      </c>
      <c r="G81" s="34">
        <v>424804</v>
      </c>
      <c r="H81" s="38"/>
    </row>
    <row r="82" spans="1:8" ht="15.75">
      <c r="A82" s="36" t="s">
        <v>176</v>
      </c>
      <c r="B82" s="6" t="s">
        <v>204</v>
      </c>
      <c r="C82" s="28" t="s">
        <v>212</v>
      </c>
      <c r="D82" s="89">
        <v>0.319</v>
      </c>
      <c r="E82" s="29">
        <v>0.126</v>
      </c>
      <c r="F82" s="37" t="s">
        <v>11</v>
      </c>
      <c r="G82" s="29" t="s">
        <v>11</v>
      </c>
      <c r="H82" s="38"/>
    </row>
    <row r="83" spans="1:8" ht="18" customHeight="1">
      <c r="A83" s="36" t="s">
        <v>115</v>
      </c>
      <c r="B83" s="27" t="s">
        <v>222</v>
      </c>
      <c r="C83" s="28" t="s">
        <v>210</v>
      </c>
      <c r="D83" s="29" t="s">
        <v>11</v>
      </c>
      <c r="E83" s="29" t="s">
        <v>11</v>
      </c>
      <c r="F83" s="37">
        <v>941380</v>
      </c>
      <c r="G83" s="29">
        <v>26672.6</v>
      </c>
      <c r="H83" s="38"/>
    </row>
    <row r="84" spans="1:8" ht="31.5">
      <c r="A84" s="36" t="s">
        <v>117</v>
      </c>
      <c r="B84" s="6" t="s">
        <v>224</v>
      </c>
      <c r="C84" s="28" t="s">
        <v>211</v>
      </c>
      <c r="D84" s="37">
        <v>1177</v>
      </c>
      <c r="E84" s="29">
        <v>157.015</v>
      </c>
      <c r="F84" s="29" t="s">
        <v>11</v>
      </c>
      <c r="G84" s="29" t="s">
        <v>11</v>
      </c>
      <c r="H84" s="38"/>
    </row>
    <row r="85" spans="1:8" ht="31.5">
      <c r="A85" s="36" t="s">
        <v>189</v>
      </c>
      <c r="B85" s="42" t="s">
        <v>205</v>
      </c>
      <c r="C85" s="28" t="s">
        <v>211</v>
      </c>
      <c r="D85" s="29" t="s">
        <v>11</v>
      </c>
      <c r="E85" s="29">
        <v>79.282</v>
      </c>
      <c r="F85" s="29" t="s">
        <v>11</v>
      </c>
      <c r="G85" s="29" t="s">
        <v>11</v>
      </c>
      <c r="H85" s="38"/>
    </row>
    <row r="86" spans="1:8" ht="31.5">
      <c r="A86" s="36" t="s">
        <v>190</v>
      </c>
      <c r="B86" s="42" t="s">
        <v>206</v>
      </c>
      <c r="C86" s="28" t="s">
        <v>211</v>
      </c>
      <c r="D86" s="29" t="s">
        <v>11</v>
      </c>
      <c r="E86" s="29">
        <v>77.733</v>
      </c>
      <c r="F86" s="29" t="s">
        <v>11</v>
      </c>
      <c r="G86" s="29" t="s">
        <v>11</v>
      </c>
      <c r="H86" s="38"/>
    </row>
    <row r="87" spans="1:8" ht="31.5">
      <c r="A87" s="36" t="s">
        <v>177</v>
      </c>
      <c r="B87" s="6" t="s">
        <v>225</v>
      </c>
      <c r="C87" s="28" t="s">
        <v>211</v>
      </c>
      <c r="D87" s="29" t="s">
        <v>11</v>
      </c>
      <c r="E87" s="29">
        <v>80.21</v>
      </c>
      <c r="F87" s="29" t="s">
        <v>11</v>
      </c>
      <c r="G87" s="29" t="s">
        <v>11</v>
      </c>
      <c r="H87" s="38"/>
    </row>
    <row r="88" spans="1:8" ht="47.25">
      <c r="A88" s="36" t="s">
        <v>191</v>
      </c>
      <c r="B88" s="42" t="s">
        <v>223</v>
      </c>
      <c r="C88" s="28" t="s">
        <v>211</v>
      </c>
      <c r="D88" s="29" t="s">
        <v>11</v>
      </c>
      <c r="E88" s="29">
        <v>39.832</v>
      </c>
      <c r="F88" s="29" t="s">
        <v>11</v>
      </c>
      <c r="G88" s="29" t="s">
        <v>11</v>
      </c>
      <c r="H88" s="38"/>
    </row>
    <row r="89" spans="1:8" ht="15.75">
      <c r="A89" s="36" t="s">
        <v>226</v>
      </c>
      <c r="B89" s="42" t="s">
        <v>217</v>
      </c>
      <c r="C89" s="28" t="s">
        <v>211</v>
      </c>
      <c r="D89" s="29" t="s">
        <v>11</v>
      </c>
      <c r="E89" s="29">
        <v>5.059</v>
      </c>
      <c r="F89" s="29" t="s">
        <v>11</v>
      </c>
      <c r="G89" s="29" t="s">
        <v>11</v>
      </c>
      <c r="H89" s="38"/>
    </row>
    <row r="90" spans="1:8" ht="15.75">
      <c r="A90" s="36" t="s">
        <v>227</v>
      </c>
      <c r="B90" s="42" t="s">
        <v>218</v>
      </c>
      <c r="C90" s="28" t="s">
        <v>211</v>
      </c>
      <c r="D90" s="29" t="s">
        <v>11</v>
      </c>
      <c r="E90" s="29">
        <v>19</v>
      </c>
      <c r="F90" s="29" t="s">
        <v>11</v>
      </c>
      <c r="G90" s="29" t="s">
        <v>11</v>
      </c>
      <c r="H90" s="38"/>
    </row>
    <row r="91" spans="1:8" ht="15.75">
      <c r="A91" s="36" t="s">
        <v>228</v>
      </c>
      <c r="B91" s="42" t="s">
        <v>219</v>
      </c>
      <c r="C91" s="28" t="s">
        <v>211</v>
      </c>
      <c r="D91" s="29" t="s">
        <v>11</v>
      </c>
      <c r="E91" s="29">
        <v>15.494</v>
      </c>
      <c r="F91" s="29" t="s">
        <v>11</v>
      </c>
      <c r="G91" s="29" t="s">
        <v>11</v>
      </c>
      <c r="H91" s="38"/>
    </row>
    <row r="92" spans="1:8" ht="15.75">
      <c r="A92" s="36" t="s">
        <v>229</v>
      </c>
      <c r="B92" s="42" t="s">
        <v>220</v>
      </c>
      <c r="C92" s="28" t="s">
        <v>211</v>
      </c>
      <c r="D92" s="29" t="s">
        <v>11</v>
      </c>
      <c r="E92" s="29">
        <v>0.00028000000000000003</v>
      </c>
      <c r="F92" s="29" t="s">
        <v>11</v>
      </c>
      <c r="G92" s="29" t="s">
        <v>11</v>
      </c>
      <c r="H92" s="38"/>
    </row>
    <row r="93" spans="1:8" ht="15.75">
      <c r="A93" s="36" t="s">
        <v>230</v>
      </c>
      <c r="B93" s="42" t="s">
        <v>221</v>
      </c>
      <c r="C93" s="28" t="s">
        <v>211</v>
      </c>
      <c r="D93" s="29" t="s">
        <v>11</v>
      </c>
      <c r="E93" s="29">
        <v>0</v>
      </c>
      <c r="F93" s="29" t="s">
        <v>11</v>
      </c>
      <c r="G93" s="29" t="s">
        <v>11</v>
      </c>
      <c r="H93" s="38"/>
    </row>
    <row r="94" spans="1:8" ht="47.25">
      <c r="A94" s="36" t="s">
        <v>192</v>
      </c>
      <c r="B94" s="42" t="s">
        <v>239</v>
      </c>
      <c r="C94" s="28" t="s">
        <v>211</v>
      </c>
      <c r="D94" s="29" t="s">
        <v>11</v>
      </c>
      <c r="E94" s="29">
        <v>40.378</v>
      </c>
      <c r="F94" s="29" t="s">
        <v>11</v>
      </c>
      <c r="G94" s="29" t="s">
        <v>11</v>
      </c>
      <c r="H94" s="38"/>
    </row>
    <row r="95" spans="1:8" ht="15.75">
      <c r="A95" s="36" t="s">
        <v>231</v>
      </c>
      <c r="B95" s="42" t="s">
        <v>217</v>
      </c>
      <c r="C95" s="28" t="s">
        <v>211</v>
      </c>
      <c r="D95" s="29" t="s">
        <v>11</v>
      </c>
      <c r="E95" s="29">
        <v>4.119</v>
      </c>
      <c r="F95" s="29" t="s">
        <v>11</v>
      </c>
      <c r="G95" s="29" t="s">
        <v>11</v>
      </c>
      <c r="H95" s="38"/>
    </row>
    <row r="96" spans="1:8" ht="15.75">
      <c r="A96" s="36" t="s">
        <v>232</v>
      </c>
      <c r="B96" s="42" t="s">
        <v>218</v>
      </c>
      <c r="C96" s="28" t="s">
        <v>211</v>
      </c>
      <c r="D96" s="29" t="s">
        <v>11</v>
      </c>
      <c r="E96" s="29">
        <v>27.497</v>
      </c>
      <c r="F96" s="29" t="s">
        <v>11</v>
      </c>
      <c r="G96" s="29" t="s">
        <v>11</v>
      </c>
      <c r="H96" s="38"/>
    </row>
    <row r="97" spans="1:8" ht="15.75">
      <c r="A97" s="36" t="s">
        <v>233</v>
      </c>
      <c r="B97" s="42" t="s">
        <v>219</v>
      </c>
      <c r="C97" s="28" t="s">
        <v>211</v>
      </c>
      <c r="D97" s="29" t="s">
        <v>11</v>
      </c>
      <c r="E97" s="29">
        <v>8.56</v>
      </c>
      <c r="F97" s="29" t="s">
        <v>11</v>
      </c>
      <c r="G97" s="29" t="s">
        <v>11</v>
      </c>
      <c r="H97" s="38"/>
    </row>
    <row r="98" spans="1:8" ht="15.75">
      <c r="A98" s="36" t="s">
        <v>234</v>
      </c>
      <c r="B98" s="42" t="s">
        <v>220</v>
      </c>
      <c r="C98" s="28" t="s">
        <v>211</v>
      </c>
      <c r="D98" s="29" t="s">
        <v>11</v>
      </c>
      <c r="E98" s="29">
        <v>0.0002</v>
      </c>
      <c r="F98" s="29" t="s">
        <v>11</v>
      </c>
      <c r="G98" s="29" t="s">
        <v>11</v>
      </c>
      <c r="H98" s="38"/>
    </row>
    <row r="99" spans="1:8" ht="15.75">
      <c r="A99" s="36" t="s">
        <v>235</v>
      </c>
      <c r="B99" s="42" t="s">
        <v>221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/>
    </row>
    <row r="100" spans="1:8" ht="47.25">
      <c r="A100" s="36" t="s">
        <v>197</v>
      </c>
      <c r="B100" s="39" t="s">
        <v>182</v>
      </c>
      <c r="C100" s="28" t="s">
        <v>211</v>
      </c>
      <c r="D100" s="29" t="s">
        <v>11</v>
      </c>
      <c r="E100" s="29">
        <v>48.684</v>
      </c>
      <c r="F100" s="29" t="s">
        <v>11</v>
      </c>
      <c r="G100" s="29" t="s">
        <v>11</v>
      </c>
      <c r="H100" s="38"/>
    </row>
    <row r="101" spans="1:8" ht="47.25">
      <c r="A101" s="36" t="s">
        <v>193</v>
      </c>
      <c r="B101" s="42" t="s">
        <v>180</v>
      </c>
      <c r="C101" s="28" t="s">
        <v>211</v>
      </c>
      <c r="D101" s="29" t="s">
        <v>11</v>
      </c>
      <c r="E101" s="29">
        <v>23.946</v>
      </c>
      <c r="F101" s="29" t="s">
        <v>11</v>
      </c>
      <c r="G101" s="29" t="s">
        <v>11</v>
      </c>
      <c r="H101" s="38"/>
    </row>
    <row r="102" spans="1:8" ht="47.25">
      <c r="A102" s="36" t="s">
        <v>194</v>
      </c>
      <c r="B102" s="42" t="s">
        <v>181</v>
      </c>
      <c r="C102" s="28" t="s">
        <v>211</v>
      </c>
      <c r="D102" s="29" t="s">
        <v>11</v>
      </c>
      <c r="E102" s="29">
        <v>23.018</v>
      </c>
      <c r="F102" s="29" t="s">
        <v>11</v>
      </c>
      <c r="G102" s="29" t="s">
        <v>11</v>
      </c>
      <c r="H102" s="38"/>
    </row>
    <row r="103" spans="1:8" ht="31.5">
      <c r="A103" s="36" t="s">
        <v>236</v>
      </c>
      <c r="B103" s="39" t="s">
        <v>285</v>
      </c>
      <c r="C103" s="28" t="s">
        <v>211</v>
      </c>
      <c r="D103" s="29" t="s">
        <v>11</v>
      </c>
      <c r="E103" s="29">
        <v>34.471</v>
      </c>
      <c r="F103" s="29" t="s">
        <v>11</v>
      </c>
      <c r="G103" s="29" t="s">
        <v>11</v>
      </c>
      <c r="H103" s="38"/>
    </row>
    <row r="104" spans="1:8" ht="47.25">
      <c r="A104" s="36" t="s">
        <v>237</v>
      </c>
      <c r="B104" s="42" t="s">
        <v>183</v>
      </c>
      <c r="C104" s="28" t="s">
        <v>211</v>
      </c>
      <c r="D104" s="29" t="s">
        <v>11</v>
      </c>
      <c r="E104" s="29">
        <v>17.79</v>
      </c>
      <c r="F104" s="29" t="s">
        <v>11</v>
      </c>
      <c r="G104" s="29" t="s">
        <v>11</v>
      </c>
      <c r="H104" s="38"/>
    </row>
    <row r="105" spans="1:8" ht="47.25">
      <c r="A105" s="36" t="s">
        <v>238</v>
      </c>
      <c r="B105" s="42" t="s">
        <v>184</v>
      </c>
      <c r="C105" s="28" t="s">
        <v>211</v>
      </c>
      <c r="D105" s="29" t="s">
        <v>11</v>
      </c>
      <c r="E105" s="29">
        <v>16.681</v>
      </c>
      <c r="F105" s="29" t="s">
        <v>11</v>
      </c>
      <c r="G105" s="29" t="s">
        <v>11</v>
      </c>
      <c r="H105" s="38"/>
    </row>
    <row r="106" spans="1:8" ht="47.25">
      <c r="A106" s="36" t="s">
        <v>152</v>
      </c>
      <c r="B106" s="27" t="s">
        <v>154</v>
      </c>
      <c r="C106" s="28" t="s">
        <v>210</v>
      </c>
      <c r="D106" s="29" t="s">
        <v>11</v>
      </c>
      <c r="E106" s="29" t="s">
        <v>11</v>
      </c>
      <c r="F106" s="37">
        <v>3000000</v>
      </c>
      <c r="G106" s="29">
        <v>13330.8</v>
      </c>
      <c r="H106" s="38"/>
    </row>
    <row r="107" spans="1:8" ht="15.75">
      <c r="A107" s="36" t="s">
        <v>153</v>
      </c>
      <c r="B107" s="39" t="s">
        <v>156</v>
      </c>
      <c r="C107" s="28" t="s">
        <v>199</v>
      </c>
      <c r="D107" s="47">
        <v>4</v>
      </c>
      <c r="E107" s="29">
        <v>4</v>
      </c>
      <c r="F107" s="37">
        <v>90000</v>
      </c>
      <c r="G107" s="29" t="s">
        <v>11</v>
      </c>
      <c r="H107" s="38"/>
    </row>
    <row r="108" spans="1:8" ht="47.25">
      <c r="A108" s="36" t="s">
        <v>174</v>
      </c>
      <c r="B108" s="39" t="s">
        <v>172</v>
      </c>
      <c r="C108" s="28" t="s">
        <v>199</v>
      </c>
      <c r="D108" s="47">
        <v>68</v>
      </c>
      <c r="E108" s="29">
        <v>68</v>
      </c>
      <c r="F108" s="37">
        <v>2910000</v>
      </c>
      <c r="G108" s="29" t="s">
        <v>11</v>
      </c>
      <c r="H108" s="38"/>
    </row>
    <row r="109" spans="1:8" ht="63">
      <c r="A109" s="36" t="s">
        <v>155</v>
      </c>
      <c r="B109" s="27" t="s">
        <v>159</v>
      </c>
      <c r="C109" s="28" t="s">
        <v>210</v>
      </c>
      <c r="D109" s="29" t="s">
        <v>11</v>
      </c>
      <c r="E109" s="29" t="s">
        <v>11</v>
      </c>
      <c r="F109" s="37">
        <v>150000</v>
      </c>
      <c r="G109" s="29">
        <v>11025</v>
      </c>
      <c r="H109" s="38"/>
    </row>
    <row r="110" spans="1:8" ht="15.75">
      <c r="A110" s="36" t="s">
        <v>157</v>
      </c>
      <c r="B110" s="6" t="s">
        <v>215</v>
      </c>
      <c r="C110" s="28" t="s">
        <v>199</v>
      </c>
      <c r="D110" s="47">
        <v>4</v>
      </c>
      <c r="E110" s="29">
        <v>4</v>
      </c>
      <c r="F110" s="29" t="s">
        <v>11</v>
      </c>
      <c r="G110" s="29" t="s">
        <v>11</v>
      </c>
      <c r="H110" s="38"/>
    </row>
    <row r="111" spans="1:8" ht="31.5">
      <c r="A111" s="36" t="s">
        <v>158</v>
      </c>
      <c r="B111" s="39" t="s">
        <v>297</v>
      </c>
      <c r="C111" s="28" t="s">
        <v>207</v>
      </c>
      <c r="D111" s="47">
        <v>180</v>
      </c>
      <c r="E111" s="29">
        <v>0</v>
      </c>
      <c r="F111" s="29" t="s">
        <v>11</v>
      </c>
      <c r="G111" s="29" t="s">
        <v>11</v>
      </c>
      <c r="H111" s="38"/>
    </row>
    <row r="112" spans="1:8" ht="63">
      <c r="A112" s="36" t="s">
        <v>160</v>
      </c>
      <c r="B112" s="27" t="s">
        <v>167</v>
      </c>
      <c r="C112" s="28" t="s">
        <v>210</v>
      </c>
      <c r="D112" s="29" t="s">
        <v>11</v>
      </c>
      <c r="E112" s="29" t="s">
        <v>11</v>
      </c>
      <c r="F112" s="37">
        <v>1200000</v>
      </c>
      <c r="G112" s="29">
        <v>0</v>
      </c>
      <c r="H112" s="38"/>
    </row>
    <row r="113" spans="1:8" ht="31.5">
      <c r="A113" s="36" t="s">
        <v>161</v>
      </c>
      <c r="B113" s="39" t="s">
        <v>170</v>
      </c>
      <c r="C113" s="28" t="s">
        <v>208</v>
      </c>
      <c r="D113" s="29">
        <v>9.6</v>
      </c>
      <c r="E113" s="29">
        <v>3.33</v>
      </c>
      <c r="F113" s="37" t="s">
        <v>11</v>
      </c>
      <c r="G113" s="29" t="s">
        <v>11</v>
      </c>
      <c r="H113" s="38"/>
    </row>
    <row r="114" spans="1:8" ht="15.75">
      <c r="A114" s="36" t="s">
        <v>195</v>
      </c>
      <c r="B114" s="39" t="s">
        <v>169</v>
      </c>
      <c r="C114" s="28" t="s">
        <v>209</v>
      </c>
      <c r="D114" s="29">
        <v>3</v>
      </c>
      <c r="E114" s="29">
        <v>0</v>
      </c>
      <c r="F114" s="37" t="s">
        <v>11</v>
      </c>
      <c r="G114" s="29" t="s">
        <v>11</v>
      </c>
      <c r="H114" s="38"/>
    </row>
    <row r="115" spans="1:8" ht="47.25">
      <c r="A115" s="36" t="s">
        <v>179</v>
      </c>
      <c r="B115" s="27" t="s">
        <v>298</v>
      </c>
      <c r="C115" s="28" t="s">
        <v>210</v>
      </c>
      <c r="D115" s="29" t="s">
        <v>11</v>
      </c>
      <c r="E115" s="29" t="s">
        <v>11</v>
      </c>
      <c r="F115" s="37">
        <v>200000</v>
      </c>
      <c r="G115" s="29">
        <v>0</v>
      </c>
      <c r="H115" s="38"/>
    </row>
    <row r="116" spans="1:8" ht="31.5">
      <c r="A116" s="36" t="s">
        <v>178</v>
      </c>
      <c r="B116" s="39" t="s">
        <v>168</v>
      </c>
      <c r="C116" s="28" t="s">
        <v>199</v>
      </c>
      <c r="D116" s="47">
        <v>25</v>
      </c>
      <c r="E116" s="29">
        <v>25</v>
      </c>
      <c r="F116" s="37" t="s">
        <v>11</v>
      </c>
      <c r="G116" s="29" t="s">
        <v>11</v>
      </c>
      <c r="H116" s="38"/>
    </row>
    <row r="117" spans="1:8" ht="15.75">
      <c r="A117" s="36"/>
      <c r="B117" s="57" t="s">
        <v>118</v>
      </c>
      <c r="C117" s="28" t="s">
        <v>210</v>
      </c>
      <c r="D117" s="58" t="s">
        <v>11</v>
      </c>
      <c r="E117" s="58" t="s">
        <v>11</v>
      </c>
      <c r="F117" s="59">
        <f>F115+F112+F109+F106+F83+F81+F65+F64+F58+F44+F25+F22+F15+F13</f>
        <v>134257744</v>
      </c>
      <c r="G117" s="59">
        <f>G115+G112+G109+G106+G83+G81+G65+G64+G58+G44+G25+G22+G15+G13</f>
        <v>41984166.757</v>
      </c>
      <c r="H117" s="60"/>
    </row>
    <row r="118" spans="1:8" ht="30" customHeight="1">
      <c r="A118" s="93" t="s">
        <v>299</v>
      </c>
      <c r="B118" s="93"/>
      <c r="C118" s="93"/>
      <c r="D118" s="93"/>
      <c r="E118" s="93"/>
      <c r="F118" s="93"/>
      <c r="G118" s="93"/>
      <c r="H118" s="61"/>
    </row>
    <row r="119" spans="1:8" ht="15.75">
      <c r="A119" s="62"/>
      <c r="B119" s="63" t="s">
        <v>119</v>
      </c>
      <c r="C119" s="64"/>
      <c r="D119" s="64"/>
      <c r="E119" s="64"/>
      <c r="F119" s="64"/>
      <c r="G119" s="64"/>
      <c r="H119" s="65"/>
    </row>
    <row r="120" spans="1:8" ht="141.75">
      <c r="A120" s="62" t="s">
        <v>280</v>
      </c>
      <c r="B120" s="63" t="s">
        <v>279</v>
      </c>
      <c r="C120" s="64"/>
      <c r="D120" s="64"/>
      <c r="E120" s="64"/>
      <c r="F120" s="64"/>
      <c r="G120" s="64"/>
      <c r="H120" s="65"/>
    </row>
    <row r="121" spans="1:8" ht="220.5">
      <c r="A121" s="62" t="s">
        <v>266</v>
      </c>
      <c r="B121" s="63" t="s">
        <v>265</v>
      </c>
      <c r="C121" s="64"/>
      <c r="D121" s="64"/>
      <c r="E121" s="64"/>
      <c r="F121" s="64"/>
      <c r="G121" s="64"/>
      <c r="H121" s="65"/>
    </row>
    <row r="122" spans="1:8" ht="47.25">
      <c r="A122" s="66" t="s">
        <v>250</v>
      </c>
      <c r="B122" s="67" t="s">
        <v>251</v>
      </c>
      <c r="C122" s="68"/>
      <c r="D122" s="68"/>
      <c r="E122" s="68"/>
      <c r="F122" s="68"/>
      <c r="G122" s="68"/>
      <c r="H122" s="69"/>
    </row>
    <row r="123" spans="1:8" ht="94.5">
      <c r="A123" s="66" t="s">
        <v>263</v>
      </c>
      <c r="B123" s="67" t="s">
        <v>264</v>
      </c>
      <c r="C123" s="68"/>
      <c r="D123" s="68"/>
      <c r="E123" s="68"/>
      <c r="F123" s="68"/>
      <c r="G123" s="68"/>
      <c r="H123" s="69"/>
    </row>
    <row r="124" spans="1:8" ht="78.75">
      <c r="A124" s="66" t="s">
        <v>301</v>
      </c>
      <c r="B124" s="67" t="s">
        <v>302</v>
      </c>
      <c r="C124" s="68"/>
      <c r="D124" s="68"/>
      <c r="E124" s="68"/>
      <c r="F124" s="68"/>
      <c r="G124" s="68"/>
      <c r="H124" s="69"/>
    </row>
    <row r="125" spans="1:8" ht="129" customHeight="1">
      <c r="A125" s="66" t="s">
        <v>252</v>
      </c>
      <c r="B125" s="81" t="s">
        <v>300</v>
      </c>
      <c r="C125" s="68"/>
      <c r="D125" s="68"/>
      <c r="E125" s="68"/>
      <c r="F125" s="68"/>
      <c r="G125" s="68"/>
      <c r="H125" s="69"/>
    </row>
    <row r="126" spans="1:8" ht="63">
      <c r="A126" s="66" t="s">
        <v>253</v>
      </c>
      <c r="B126" s="67" t="s">
        <v>254</v>
      </c>
      <c r="C126" s="68"/>
      <c r="D126" s="68"/>
      <c r="E126" s="68"/>
      <c r="F126" s="68"/>
      <c r="G126" s="68"/>
      <c r="H126" s="69"/>
    </row>
    <row r="127" spans="1:8" ht="127.5" customHeight="1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47.25">
      <c r="A132" s="86" t="s">
        <v>284</v>
      </c>
      <c r="B132" s="67" t="s">
        <v>303</v>
      </c>
      <c r="C132" s="68"/>
      <c r="D132" s="68"/>
      <c r="E132" s="68"/>
      <c r="F132" s="68"/>
      <c r="G132" s="68"/>
      <c r="H132" s="69"/>
    </row>
    <row r="133" spans="1:8" ht="35.25" customHeight="1">
      <c r="A133" s="94" t="s">
        <v>120</v>
      </c>
      <c r="B133" s="94"/>
      <c r="C133" s="94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19">
    <mergeCell ref="A5:G5"/>
    <mergeCell ref="F7:G7"/>
    <mergeCell ref="A1:G1"/>
    <mergeCell ref="A2:G2"/>
    <mergeCell ref="A3:G3"/>
    <mergeCell ref="C4:E4"/>
    <mergeCell ref="B10:G10"/>
    <mergeCell ref="A7:A8"/>
    <mergeCell ref="B7:B8"/>
    <mergeCell ref="C7:C8"/>
    <mergeCell ref="D7:D8"/>
    <mergeCell ref="E7:E8"/>
    <mergeCell ref="A136:B136"/>
    <mergeCell ref="C137:F137"/>
    <mergeCell ref="B12:G12"/>
    <mergeCell ref="B43:G43"/>
    <mergeCell ref="B57:G57"/>
    <mergeCell ref="A118:G118"/>
    <mergeCell ref="A133:C13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59:H60 H62:H63 H69:H80 C117:E117 E106:E116 F116 C115:D115 C109:D109 C112:D112 F108 F110:F111 F113:F114 F106 C113:C114 C110:C111 C106:C108 E82:G82 D80 F68:G80 C81:E81 C82:C99 G83:G116 D83:D106 E83:F105 E60:E61 C62:C66 D60:D78 E64:E68 C59:C60 C58:E58 B58:B78 G59:G63 F59:F67 B44:E45 B11:C11 F11:H11 C42:E42 C22:E22 B12 C13:E13 F14:G14 F17:H18 F27:H36 F20:H21 F39:F42 G38:H42 C37:E38 C25:E26 F55:H56 E54 B49:B56 F52:H53 D54:D55 F50:H50 E51 C49:E49 D51:D52 C51 C54 G67 C68:C80 D134"/>
    <dataValidation type="decimal" operator="greaterThanOrEqual" allowBlank="1" showInputMessage="1" showErrorMessage="1" sqref="H44:H49 H13:H16 H64:H68 H81:H116 F44:G45 D116 D110:D111 D113:D114 D107:D108 D82 D79 E69 E76 G81 E71 E73 E78:E79 E62:E63 G64:G66 F58:H58 D59:E59 D11:E11 D23:E24 F15:G16 D15:D21 F13:G13 D53 E19:H19 D39:E41 E14:E18 F38 F37:H37 D27:E36 F49:G49 F54:H54 D56 E55:E56 F22:H26 G47 F51:H51 D50:E50 E52:E53 E20:E21 F117:H117">
      <formula1>0</formula1>
    </dataValidation>
    <dataValidation type="whole" operator="greaterThanOrEqual" allowBlank="1" showInputMessage="1" showErrorMessage="1" sqref="E77 E72 E80 E70 E74:E75 D46:E46">
      <formula1>0</formula1>
    </dataValidation>
    <dataValidation type="list" allowBlank="1" showInputMessage="1" showErrorMessage="1" sqref="A4:C4 E4:H4">
      <formula1>nextyear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3"/>
  <sheetViews>
    <sheetView view="pageBreakPreview" zoomScaleNormal="85" zoomScaleSheetLayoutView="100" zoomScalePageLayoutView="0" workbookViewId="0" topLeftCell="A13">
      <selection activeCell="G84" sqref="G84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241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1.441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77.305</v>
      </c>
      <c r="E16" s="37">
        <f>SUM(E17,E20)</f>
        <v>74.873</v>
      </c>
      <c r="F16" s="37">
        <f>SUM(F17,F20)</f>
        <v>6973177.6</v>
      </c>
      <c r="G16" s="37">
        <f>SUM(G17,G20)</f>
        <v>3486588.6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39.588</v>
      </c>
      <c r="E17" s="29">
        <f>SUM(E18,E19)</f>
        <v>38.496</v>
      </c>
      <c r="F17" s="37">
        <v>4738989</v>
      </c>
      <c r="G17" s="34">
        <v>2369494.2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18.974</v>
      </c>
      <c r="E18" s="34">
        <v>18.271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20.614</v>
      </c>
      <c r="E19" s="34">
        <v>20.225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187</v>
      </c>
      <c r="C20" s="28" t="s">
        <v>211</v>
      </c>
      <c r="D20" s="29">
        <f>D21+D22</f>
        <v>37.717</v>
      </c>
      <c r="E20" s="29">
        <f>E21+E22</f>
        <v>36.377</v>
      </c>
      <c r="F20" s="37">
        <v>2234188.6</v>
      </c>
      <c r="G20" s="34">
        <v>1117094.4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11.315</v>
      </c>
      <c r="E21" s="34">
        <v>8.585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26.402</v>
      </c>
      <c r="E22" s="34">
        <v>27.792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1205125.586</v>
      </c>
      <c r="G23" s="37">
        <f>G24+G25</f>
        <v>338448.286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0.85</v>
      </c>
      <c r="E24" s="34">
        <v>0.143</v>
      </c>
      <c r="F24" s="37">
        <v>1205125.586</v>
      </c>
      <c r="G24" s="34">
        <v>338448.286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19.1</v>
      </c>
      <c r="E25" s="34">
        <v>8.843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34">
        <v>1.363979</v>
      </c>
      <c r="E28" s="34">
        <v>0.679736</v>
      </c>
      <c r="F28" s="82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34">
        <v>0.359439</v>
      </c>
      <c r="E29" s="34">
        <v>0.174708</v>
      </c>
      <c r="F29" s="82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34">
        <v>0.02996</v>
      </c>
      <c r="E30" s="34">
        <v>0.008128</v>
      </c>
      <c r="F30" s="82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34">
        <v>1.24592</v>
      </c>
      <c r="E31" s="34">
        <v>0.184653</v>
      </c>
      <c r="F31" s="82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34">
        <v>0.854289</v>
      </c>
      <c r="E32" s="34">
        <v>0.374425</v>
      </c>
      <c r="F32" s="82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34">
        <v>7.390392</v>
      </c>
      <c r="E33" s="34">
        <v>0</v>
      </c>
      <c r="F33" s="82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34">
        <v>2.614684</v>
      </c>
      <c r="E34" s="34">
        <v>1.432206</v>
      </c>
      <c r="F34" s="82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34">
        <v>0.692897</v>
      </c>
      <c r="E35" s="34">
        <v>0.324567</v>
      </c>
      <c r="F35" s="82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34">
        <v>0.150979</v>
      </c>
      <c r="E36" s="34">
        <v>0.084315</v>
      </c>
      <c r="F36" s="82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34">
        <v>0.467867</v>
      </c>
      <c r="E37" s="34">
        <v>0.196069</v>
      </c>
      <c r="F37" s="82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83" t="s">
        <v>11</v>
      </c>
      <c r="E38" s="83" t="s">
        <v>11</v>
      </c>
      <c r="F38" s="37">
        <f>F39+F43</f>
        <v>363809.3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363809.3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7.10774</v>
      </c>
      <c r="E40" s="34">
        <v>3.873584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17.395</v>
      </c>
      <c r="E41" s="34">
        <v>17.975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1.458</v>
      </c>
      <c r="E42" s="34">
        <v>0.61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F46+F48+F50</f>
        <v>817963</v>
      </c>
      <c r="G45" s="37">
        <f>G46+G48+G50</f>
        <v>232466.3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0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0</v>
      </c>
      <c r="E49" s="47">
        <v>0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4">
        <f>F52+F55</f>
        <v>817963</v>
      </c>
      <c r="G50" s="34">
        <f>G52+G55</f>
        <v>232466.3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41.15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67.64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40.46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817963</v>
      </c>
      <c r="G55" s="34">
        <v>232466.3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1.74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0.69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3975111</v>
      </c>
      <c r="G59" s="29">
        <v>1841275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0.17515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0.168992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0.145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0.126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f>F67+154869.27</f>
        <v>262704.87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107835.6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18.878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0.18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8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0.18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23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0.17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23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48">
        <v>0.18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34">
        <v>28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48">
        <v>0.16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34">
        <v>39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 t="s">
        <v>290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6533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225496.709</v>
      </c>
      <c r="G82" s="34">
        <v>111305.6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0.079</v>
      </c>
      <c r="E83" s="29">
        <v>0.032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374593</v>
      </c>
      <c r="G84" s="29">
        <v>0</v>
      </c>
      <c r="H84" s="38"/>
    </row>
    <row r="85" spans="1:8" ht="31.5">
      <c r="A85" s="36" t="s">
        <v>117</v>
      </c>
      <c r="B85" s="6" t="s">
        <v>224</v>
      </c>
      <c r="C85" s="28" t="s">
        <v>211</v>
      </c>
      <c r="D85" s="29">
        <v>297</v>
      </c>
      <c r="E85" s="29">
        <v>113.179</v>
      </c>
      <c r="F85" s="29" t="s">
        <v>11</v>
      </c>
      <c r="G85" s="29" t="s">
        <v>11</v>
      </c>
      <c r="H85" s="38"/>
    </row>
    <row r="86" spans="1:8" ht="31.5">
      <c r="A86" s="36" t="s">
        <v>189</v>
      </c>
      <c r="B86" s="42" t="s">
        <v>205</v>
      </c>
      <c r="C86" s="28" t="s">
        <v>211</v>
      </c>
      <c r="D86" s="29" t="s">
        <v>11</v>
      </c>
      <c r="E86" s="29">
        <v>57.224</v>
      </c>
      <c r="F86" s="29" t="s">
        <v>11</v>
      </c>
      <c r="G86" s="29" t="s">
        <v>11</v>
      </c>
      <c r="H86" s="38"/>
    </row>
    <row r="87" spans="1:8" ht="31.5">
      <c r="A87" s="36" t="s">
        <v>190</v>
      </c>
      <c r="B87" s="42" t="s">
        <v>206</v>
      </c>
      <c r="C87" s="28" t="s">
        <v>211</v>
      </c>
      <c r="D87" s="29" t="s">
        <v>11</v>
      </c>
      <c r="E87" s="29">
        <v>55.955</v>
      </c>
      <c r="F87" s="29" t="s">
        <v>11</v>
      </c>
      <c r="G87" s="29" t="s">
        <v>11</v>
      </c>
      <c r="H87" s="38"/>
    </row>
    <row r="88" spans="1:8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65.471</v>
      </c>
      <c r="F88" s="29" t="s">
        <v>11</v>
      </c>
      <c r="G88" s="29" t="s">
        <v>11</v>
      </c>
      <c r="H88" s="38"/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32.545</v>
      </c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4.621</v>
      </c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19.494</v>
      </c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8.43</v>
      </c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/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/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32.926</v>
      </c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>
        <v>3.358</v>
      </c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22.423</v>
      </c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7.145</v>
      </c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/>
      <c r="F99" s="29" t="s">
        <v>11</v>
      </c>
      <c r="G99" s="29" t="s">
        <v>11</v>
      </c>
      <c r="H99" s="38" t="s">
        <v>283</v>
      </c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/>
      <c r="F100" s="29" t="s">
        <v>11</v>
      </c>
      <c r="G100" s="29" t="s">
        <v>11</v>
      </c>
      <c r="H100" s="38" t="s">
        <v>283</v>
      </c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/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/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/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/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/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/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1.04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255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136:B136"/>
    <mergeCell ref="C137:F137"/>
    <mergeCell ref="B13:G13"/>
    <mergeCell ref="B44:G44"/>
    <mergeCell ref="B58:G58"/>
    <mergeCell ref="A119:G119"/>
    <mergeCell ref="A133:C133"/>
    <mergeCell ref="B11:G11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D134 C69:C81 G68 C55 C52 D52:D53 C50:E50 E52 F51:H51 D55:D56 F53:H54 B50:B57 E55 F56:H57 C26:E27 C38:E39 G39:H43 F40:F43 F21:H22 F28:H37 F18:H19 F15:G15 C14:E14 B13 C23:E23 C43:E43 F12:H12 B12:C12 B45:E46 F60:F68 G60:G64 B59:B79 C59:E59 C60:C61 E65:E69 D61:D79 C63:C67 E61:E62 E84:F106 D84:D107 G84:G117 C83:C100 C82:E82 F69:G81 D81 E83:G83 C107:C109 C111:C112 C114:C115 F107 F114:F115 F111:F112 F109 C113:D113 C110:D110 C116:D116 F117 E107:E117 C118:E118 H70:H81 H63:H64"/>
    <dataValidation type="decimal" operator="greaterThanOrEqual" allowBlank="1" showInputMessage="1" showErrorMessage="1" sqref="H45:H50 D54 E53:E54 D51:E51 F52:H52 G48 F50:G50 E56:E57 D57 F55:H55 G38:H38 H14:H17 F23:H27 F38:F39 E21:E22 D40:E42 E20:H20 F16:G17 F14:G14 D16:D22 H65:H69 D24:E25 D12:E12 D60:E60 F59:H59 G65:G67 E63:E64 E79:E80 E74 E72 G82 E77 E70 D80 D83 D108:D109 D114:D115 D111:D112 D117 F118:H118 H82:H117 E15:E19 F45:G46">
      <formula1>0</formula1>
    </dataValidation>
    <dataValidation type="whole" operator="greaterThanOrEqual" allowBlank="1" showInputMessage="1" showErrorMessage="1" sqref="E78 D47:E47 E75:E76 E71 E81 E73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96" r:id="rId2"/>
  <headerFooter alignWithMargins="0">
    <oddHeader>&amp;C&amp;P</oddHeader>
  </headerFooter>
  <rowBreaks count="1" manualBreakCount="1">
    <brk id="1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3"/>
  <sheetViews>
    <sheetView view="pageBreakPreview" zoomScaleNormal="85" zoomScaleSheetLayoutView="100" zoomScalePageLayoutView="0" workbookViewId="0" topLeftCell="A4">
      <selection activeCell="F65" sqref="F65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9" width="11.875" style="13" bestFit="1" customWidth="1"/>
    <col min="10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242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0.418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28.134</v>
      </c>
      <c r="E16" s="37">
        <f>SUM(E17,E20)</f>
        <v>27.345</v>
      </c>
      <c r="F16" s="37">
        <f>SUM(F17,F20)</f>
        <v>3248168.7</v>
      </c>
      <c r="G16" s="37">
        <f>SUM(G17,G20)</f>
        <v>1624083.6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14.096</v>
      </c>
      <c r="E17" s="29">
        <f>SUM(E18,E19)</f>
        <v>13.808</v>
      </c>
      <c r="F17" s="37">
        <v>2166171</v>
      </c>
      <c r="G17" s="34">
        <v>1083085.2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6.67</v>
      </c>
      <c r="E18" s="34">
        <v>6.515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7.426</v>
      </c>
      <c r="E19" s="34">
        <v>7.293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14.038</v>
      </c>
      <c r="E20" s="29">
        <f>E21+E22</f>
        <v>13.536999999999999</v>
      </c>
      <c r="F20" s="37">
        <v>1081997.7</v>
      </c>
      <c r="G20" s="34">
        <v>540998.4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4.211</v>
      </c>
      <c r="E21" s="34">
        <v>2.763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9.827</v>
      </c>
      <c r="E22" s="34">
        <v>10.774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338831.1</v>
      </c>
      <c r="G23" s="37">
        <f>G24+G25</f>
        <v>99125.58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0.239</v>
      </c>
      <c r="E24" s="34">
        <v>0.039</v>
      </c>
      <c r="F24" s="37">
        <v>338831.1</v>
      </c>
      <c r="G24" s="34">
        <v>99125.58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8.5</v>
      </c>
      <c r="E25" s="34">
        <v>7.571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29">
        <v>0.505822</v>
      </c>
      <c r="E28" s="29">
        <v>0.25589</v>
      </c>
      <c r="F28" s="82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29">
        <v>0.139392</v>
      </c>
      <c r="E29" s="29">
        <v>0.067117</v>
      </c>
      <c r="F29" s="82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29">
        <v>0.00953</v>
      </c>
      <c r="E30" s="29">
        <v>0.003899</v>
      </c>
      <c r="F30" s="82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29">
        <v>0.436568</v>
      </c>
      <c r="E31" s="29">
        <v>0.07313</v>
      </c>
      <c r="F31" s="82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29">
        <v>0.352604</v>
      </c>
      <c r="E32" s="29">
        <v>0.147517</v>
      </c>
      <c r="F32" s="82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29">
        <v>2.584477</v>
      </c>
      <c r="E33" s="29">
        <v>0</v>
      </c>
      <c r="F33" s="82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29">
        <v>1.109283</v>
      </c>
      <c r="E34" s="29">
        <v>0.536857</v>
      </c>
      <c r="F34" s="82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29">
        <v>0.268682</v>
      </c>
      <c r="E35" s="29">
        <v>0.122612</v>
      </c>
      <c r="F35" s="82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29">
        <v>0.026889</v>
      </c>
      <c r="E36" s="29">
        <v>0.013363</v>
      </c>
      <c r="F36" s="82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29">
        <v>0.170643</v>
      </c>
      <c r="E37" s="29">
        <v>0.065565</v>
      </c>
      <c r="F37" s="82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83" t="s">
        <v>11</v>
      </c>
      <c r="E38" s="83" t="s">
        <v>11</v>
      </c>
      <c r="F38" s="37">
        <f>F39</f>
        <v>132628.59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132628.59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1.9655</v>
      </c>
      <c r="E40" s="34">
        <v>0.946475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10.105</v>
      </c>
      <c r="E41" s="34">
        <v>9.959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1.045</v>
      </c>
      <c r="E42" s="34">
        <v>0.368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F50</f>
        <v>764813.3</v>
      </c>
      <c r="G45" s="37">
        <f>G46+G48+G50</f>
        <v>382406.7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9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2</v>
      </c>
      <c r="E49" s="47">
        <v>2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764813.3</v>
      </c>
      <c r="G50" s="34">
        <f>G52+G55</f>
        <v>382406.7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21.04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35.39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20.36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764813.3</v>
      </c>
      <c r="G55" s="34">
        <v>382406.7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1.78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0.68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1479595</v>
      </c>
      <c r="G59" s="29">
        <v>692934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0.067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0.062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0.058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0.051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f>F67+60520.98</f>
        <v>181709.88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121188.9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0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0.05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3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0.06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8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0.04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3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0.07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7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0.07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17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0.068118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2850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77581.243</v>
      </c>
      <c r="G82" s="34">
        <v>31414.3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0.027</v>
      </c>
      <c r="E83" s="29">
        <v>0.009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174988.1</v>
      </c>
      <c r="G84" s="29">
        <v>0</v>
      </c>
      <c r="H84" s="38"/>
    </row>
    <row r="85" spans="1:9" ht="31.5">
      <c r="A85" s="36" t="s">
        <v>117</v>
      </c>
      <c r="B85" s="6" t="s">
        <v>224</v>
      </c>
      <c r="C85" s="28" t="s">
        <v>211</v>
      </c>
      <c r="D85" s="29">
        <v>73.346</v>
      </c>
      <c r="E85" s="29">
        <v>13.278</v>
      </c>
      <c r="F85" s="29" t="s">
        <v>11</v>
      </c>
      <c r="G85" s="29" t="s">
        <v>11</v>
      </c>
      <c r="H85" s="38"/>
      <c r="I85" s="38"/>
    </row>
    <row r="86" spans="1:9" ht="31.5">
      <c r="A86" s="36" t="s">
        <v>189</v>
      </c>
      <c r="B86" s="42" t="s">
        <v>205</v>
      </c>
      <c r="C86" s="28" t="s">
        <v>211</v>
      </c>
      <c r="D86" s="29" t="s">
        <v>11</v>
      </c>
      <c r="E86" s="29">
        <v>6.603</v>
      </c>
      <c r="F86" s="29" t="s">
        <v>11</v>
      </c>
      <c r="G86" s="29" t="s">
        <v>11</v>
      </c>
      <c r="I86" s="38"/>
    </row>
    <row r="87" spans="1:9" ht="31.5">
      <c r="A87" s="36" t="s">
        <v>190</v>
      </c>
      <c r="B87" s="42" t="s">
        <v>206</v>
      </c>
      <c r="C87" s="28" t="s">
        <v>211</v>
      </c>
      <c r="D87" s="29" t="s">
        <v>11</v>
      </c>
      <c r="E87" s="29">
        <v>6.675</v>
      </c>
      <c r="F87" s="29" t="s">
        <v>11</v>
      </c>
      <c r="G87" s="29" t="s">
        <v>11</v>
      </c>
      <c r="I87" s="38"/>
    </row>
    <row r="88" spans="1:7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0</v>
      </c>
      <c r="F88" s="29" t="s">
        <v>11</v>
      </c>
      <c r="G88" s="29" t="s">
        <v>11</v>
      </c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0</v>
      </c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0</v>
      </c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0</v>
      </c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0</v>
      </c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>
        <v>0</v>
      </c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>
        <v>0</v>
      </c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0</v>
      </c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>
        <v>0</v>
      </c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0</v>
      </c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0</v>
      </c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/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>
        <v>0</v>
      </c>
      <c r="F100" s="29" t="s">
        <v>11</v>
      </c>
      <c r="G100" s="29" t="s">
        <v>11</v>
      </c>
      <c r="H100" s="38"/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>
        <v>0</v>
      </c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>
        <v>0</v>
      </c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>
        <v>0</v>
      </c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>
        <v>0</v>
      </c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>
        <v>0</v>
      </c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>
        <v>0</v>
      </c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0.56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256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6:G6"/>
    <mergeCell ref="F8:G8"/>
    <mergeCell ref="A1:G1"/>
    <mergeCell ref="A2:G2"/>
    <mergeCell ref="A3:G3"/>
    <mergeCell ref="C5:E5"/>
    <mergeCell ref="A4:G4"/>
    <mergeCell ref="B11:G11"/>
    <mergeCell ref="A8:A9"/>
    <mergeCell ref="B8:B9"/>
    <mergeCell ref="C8:C9"/>
    <mergeCell ref="D8:D9"/>
    <mergeCell ref="E8:E9"/>
    <mergeCell ref="A136:B136"/>
    <mergeCell ref="C137:F137"/>
    <mergeCell ref="B13:G13"/>
    <mergeCell ref="B44:G44"/>
    <mergeCell ref="B58:G58"/>
    <mergeCell ref="A119:G119"/>
    <mergeCell ref="A133:C13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D134 C69:C81 G68 C55 C52 D52:D53 C50:E50 E52 F51:H51 D55:D56 F53:H54 B50:B57 E55 F56:H57 C26:E27 C38:E39 G39:H43 F40:F43 F21:H22 F28:H37 F18:H19 F15:G15 C14:E14 B13 C23:E23 C43:E43 F12:H12 B12:C12 B45:E46 F60:F68 G60:G64 B59:B79 C59:E59 C60:C61 E65:E69 D61:D79 C63:C67 E61:E62 H63:H64 D84:D107 G84:G117 C83:C100 C82:E82 F69:G81 D81 E83:G83 C107:C109 C111:C112 C114:C115 F114:F115 F111:F112 F109 C113:D113 C110:D110 C116:D116 F117 C118:E118 H70:H81 F84:F107 E84:E117"/>
    <dataValidation type="decimal" operator="greaterThanOrEqual" allowBlank="1" showInputMessage="1" showErrorMessage="1" sqref="H45:H50 F45:G46 E15:E19 D51:E51 F52:H52 G48 F23:H27 E56:E57 D57 F55:H55 F50:G50 D54 F38:H38 F39 F16:G17 D40:E42 E20:H20 E21:E22 F14:G14 D16:D22 E53:E54 D24:E25 D12:E12 D60:E60 F59:H59 G65:G67 E63:E64 E79:E80 E74 E72 G82 E77 E70 D80 D83 D108:D109 D114:D115 D111:D112 D117 F118:H118 I85:I87 H82:H85 H89:H117 H65:H69 H14:H17">
      <formula1>0</formula1>
    </dataValidation>
    <dataValidation type="whole" operator="greaterThanOrEqual" allowBlank="1" showInputMessage="1" showErrorMessage="1" sqref="E78 D47:E47 E75:E76 E71 E81 E73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3"/>
  <sheetViews>
    <sheetView view="pageBreakPreview" zoomScaleNormal="85" zoomScaleSheetLayoutView="100" zoomScalePageLayoutView="0" workbookViewId="0" topLeftCell="A1">
      <selection activeCell="F66" sqref="F66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243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1.2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0.472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27.155</v>
      </c>
      <c r="E16" s="34">
        <f>E17+E20</f>
        <v>26.431</v>
      </c>
      <c r="F16" s="37">
        <f>SUM(F17,F20)</f>
        <v>2442265</v>
      </c>
      <c r="G16" s="37">
        <f>SUM(G17,G20)</f>
        <v>1221133.2000000002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13.823</v>
      </c>
      <c r="E17" s="29">
        <f>SUM(E18,E19)</f>
        <v>13.306000000000001</v>
      </c>
      <c r="F17" s="37">
        <v>1659795</v>
      </c>
      <c r="G17" s="34">
        <v>829897.8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6.613</v>
      </c>
      <c r="E18" s="34">
        <v>6.392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7.21</v>
      </c>
      <c r="E19" s="34">
        <v>6.914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13.332</v>
      </c>
      <c r="E20" s="29">
        <f>E21+E22</f>
        <v>13.125</v>
      </c>
      <c r="F20" s="37">
        <v>782470</v>
      </c>
      <c r="G20" s="34">
        <v>391235.4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4</v>
      </c>
      <c r="E21" s="34">
        <v>3.21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9.332</v>
      </c>
      <c r="E22" s="34">
        <v>9.915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309124</v>
      </c>
      <c r="G23" s="37">
        <f>G24+G25</f>
        <v>101358.518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0.218</v>
      </c>
      <c r="E24" s="34">
        <v>0.039</v>
      </c>
      <c r="F24" s="37">
        <v>309124</v>
      </c>
      <c r="G24" s="34">
        <v>101358.518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7.5</v>
      </c>
      <c r="E25" s="34">
        <v>1.623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29">
        <v>0.561015</v>
      </c>
      <c r="E28" s="34">
        <v>0.275238</v>
      </c>
      <c r="F28" s="29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29">
        <v>0.151136</v>
      </c>
      <c r="E29" s="34">
        <v>0.068769</v>
      </c>
      <c r="F29" s="29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29">
        <v>0.004401</v>
      </c>
      <c r="E30" s="34">
        <v>0.014184</v>
      </c>
      <c r="F30" s="29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3">
        <v>0.351877</v>
      </c>
      <c r="E31" s="34">
        <v>0.075624</v>
      </c>
      <c r="F31" s="29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29">
        <v>0.309336</v>
      </c>
      <c r="E32" s="34">
        <v>0.157174</v>
      </c>
      <c r="F32" s="29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29">
        <v>3.361007</v>
      </c>
      <c r="E33" s="34">
        <v>0</v>
      </c>
      <c r="F33" s="29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29">
        <v>1.358987</v>
      </c>
      <c r="E34" s="34">
        <v>0.674515</v>
      </c>
      <c r="F34" s="29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29">
        <v>0.293689</v>
      </c>
      <c r="E35" s="34">
        <v>0.129965</v>
      </c>
      <c r="F35" s="29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3">
        <v>0.019438</v>
      </c>
      <c r="E36" s="34">
        <v>0.006062</v>
      </c>
      <c r="F36" s="29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29">
        <v>0.19031</v>
      </c>
      <c r="E37" s="34">
        <v>0.084116</v>
      </c>
      <c r="F37" s="29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29" t="s">
        <v>11</v>
      </c>
      <c r="E38" s="29" t="s">
        <v>11</v>
      </c>
      <c r="F38" s="37">
        <f>F39</f>
        <v>133583.8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133583.8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1.904496</v>
      </c>
      <c r="E40" s="34">
        <v>1.011147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3.944</v>
      </c>
      <c r="E41" s="34">
        <v>4.264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0.937</v>
      </c>
      <c r="E42" s="34">
        <v>0.179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F46+F48+F50</f>
        <v>672555.6</v>
      </c>
      <c r="G45" s="37">
        <f>G46+G48+G50</f>
        <v>336277.8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0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0</v>
      </c>
      <c r="E49" s="47">
        <v>0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672555.6</v>
      </c>
      <c r="G50" s="34">
        <f>G52+G55</f>
        <v>336277.8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10.17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14.37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9.12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672555.6</v>
      </c>
      <c r="G55" s="34">
        <v>336277.8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1.5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1.05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1691168</v>
      </c>
      <c r="G59" s="29">
        <v>774292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0.07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0.072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0.063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0.053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f>F67+64391.19</f>
        <v>133968.39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69577.2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1.495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0.07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6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0.07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7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0.07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9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0.07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6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0.051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16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0.069647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1677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72618.696</v>
      </c>
      <c r="G82" s="34">
        <v>35368.5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0.025</v>
      </c>
      <c r="E83" s="29">
        <v>0.011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95147.9</v>
      </c>
      <c r="G84" s="29">
        <v>0</v>
      </c>
      <c r="H84" s="38"/>
    </row>
    <row r="85" spans="1:8" ht="31.5">
      <c r="A85" s="36" t="s">
        <v>117</v>
      </c>
      <c r="B85" s="6" t="s">
        <v>224</v>
      </c>
      <c r="C85" s="28" t="s">
        <v>211</v>
      </c>
      <c r="D85" s="29">
        <v>64.397</v>
      </c>
      <c r="E85" s="29">
        <v>0.33</v>
      </c>
      <c r="F85" s="29" t="s">
        <v>11</v>
      </c>
      <c r="G85" s="29" t="s">
        <v>11</v>
      </c>
      <c r="H85" s="38"/>
    </row>
    <row r="86" spans="1:8" ht="31.5">
      <c r="A86" s="36" t="s">
        <v>189</v>
      </c>
      <c r="B86" s="42" t="s">
        <v>205</v>
      </c>
      <c r="C86" s="28" t="s">
        <v>211</v>
      </c>
      <c r="D86" s="29" t="s">
        <v>11</v>
      </c>
      <c r="E86" s="29">
        <v>0</v>
      </c>
      <c r="F86" s="29" t="s">
        <v>11</v>
      </c>
      <c r="G86" s="29" t="s">
        <v>11</v>
      </c>
      <c r="H86" s="38"/>
    </row>
    <row r="87" spans="1:8" ht="31.5">
      <c r="A87" s="36" t="s">
        <v>190</v>
      </c>
      <c r="B87" s="42" t="s">
        <v>206</v>
      </c>
      <c r="C87" s="28" t="s">
        <v>211</v>
      </c>
      <c r="D87" s="29" t="s">
        <v>11</v>
      </c>
      <c r="E87" s="29">
        <v>0</v>
      </c>
      <c r="F87" s="29" t="s">
        <v>11</v>
      </c>
      <c r="G87" s="29" t="s">
        <v>11</v>
      </c>
      <c r="H87" s="38"/>
    </row>
    <row r="88" spans="1:8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0</v>
      </c>
      <c r="F88" s="29" t="s">
        <v>11</v>
      </c>
      <c r="G88" s="29" t="s">
        <v>11</v>
      </c>
      <c r="H88" s="38"/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0</v>
      </c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0</v>
      </c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0</v>
      </c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0</v>
      </c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>
        <v>0</v>
      </c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>
        <v>0</v>
      </c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0</v>
      </c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>
        <v>0</v>
      </c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0</v>
      </c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0</v>
      </c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/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>
        <v>0</v>
      </c>
      <c r="F100" s="29" t="s">
        <v>11</v>
      </c>
      <c r="G100" s="29" t="s">
        <v>11</v>
      </c>
      <c r="H100" s="38"/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>
        <v>0</v>
      </c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>
        <v>0</v>
      </c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>
        <v>0</v>
      </c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>
        <v>0</v>
      </c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>
        <v>0</v>
      </c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>
        <v>0</v>
      </c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0.26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257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136:B136"/>
    <mergeCell ref="C137:F137"/>
    <mergeCell ref="B13:G13"/>
    <mergeCell ref="B44:G44"/>
    <mergeCell ref="B58:G58"/>
    <mergeCell ref="A119:G119"/>
    <mergeCell ref="A133:C133"/>
    <mergeCell ref="B11:G11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H63:H64 H70:H81 C118:E118 F117 C116:D116 C110:D110 C113:D113 F109 F111:F112 F114:F115 C114:C115 C111:C112 C107:C109 E83:G83 D81 F69:G81 C82:E82 C83:C100 G84:G117 D84:D107 D134 E61:E62 C63:C67 D61:D79 E65:E69 C60:C61 C59:E59 B59:B79 G60:G64 F60:F68 B45:E46 B12:C12 F12:H12 C43:E43 C23:E23 B13 C14:E14 F15:G15 F18:H19 F28:H37 F21:H22 F40:F43 G39:H43 C38:E39 C26:E27 F56:H57 E55 B50:B57 F53:H54 D55:D56 F51:H51 E52 C50:E50 D52:D53 C52 C55 G68 C69:C81 F84:F107 E84:E117"/>
    <dataValidation type="decimal" operator="greaterThanOrEqual" allowBlank="1" showInputMessage="1" showErrorMessage="1" sqref="H45:H50 H14:H17 H65:H69 H82:H117 F118:H118 D117 D111:D112 D114:D115 D108:D109 D83 D80 E70 E77 G82 E72 E74 E79:E80 E63:E64 G65:G67 F59:H59 D60:E60 D12:E12 D24:E25 D54 D16:D22 F14:G14 F38:H38 E20:H20 D40:E42 E21:E22 F39 F23:H27 D28:E37 F50:G50 F55:H55 D57 E56:E57 F16:G17 G48 F52:H52 D51:E51 E53:E54 E15:E19 F45:G46">
      <formula1>0</formula1>
    </dataValidation>
    <dataValidation type="whole" operator="greaterThanOrEqual" allowBlank="1" showInputMessage="1" showErrorMessage="1" sqref="E78 E73 E81 E71 E75:E76 D47:E47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3"/>
  <sheetViews>
    <sheetView view="pageBreakPreview" zoomScaleNormal="85" zoomScaleSheetLayoutView="100" zoomScalePageLayoutView="0" workbookViewId="0" topLeftCell="A13">
      <selection activeCell="F66" sqref="F66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244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0.306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18.259</v>
      </c>
      <c r="E16" s="37">
        <f>SUM(E17,E20)</f>
        <v>17.761</v>
      </c>
      <c r="F16" s="37">
        <f>SUM(F17,F20)</f>
        <v>1693908</v>
      </c>
      <c r="G16" s="37">
        <f>SUM(G17,G20)</f>
        <v>846954.6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10.463000000000001</v>
      </c>
      <c r="E17" s="29">
        <f>SUM(E18,E19)</f>
        <v>10.093</v>
      </c>
      <c r="F17" s="37">
        <v>1240182</v>
      </c>
      <c r="G17" s="34">
        <v>620091.6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4.688</v>
      </c>
      <c r="E18" s="34">
        <v>4.508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5.775</v>
      </c>
      <c r="E19" s="34">
        <v>5.585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7.795999999999999</v>
      </c>
      <c r="E20" s="29">
        <f>E21+E22</f>
        <v>7.668</v>
      </c>
      <c r="F20" s="37">
        <v>453726</v>
      </c>
      <c r="G20" s="34">
        <v>226863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2.339</v>
      </c>
      <c r="E21" s="34">
        <v>2.779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5.457</v>
      </c>
      <c r="E22" s="34">
        <v>4.889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130475.852</v>
      </c>
      <c r="G23" s="37">
        <f>G24+G25</f>
        <v>44748.734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0.092</v>
      </c>
      <c r="E24" s="34">
        <v>0</v>
      </c>
      <c r="F24" s="37">
        <v>130475.852</v>
      </c>
      <c r="G24" s="34">
        <v>44748.734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0.946</v>
      </c>
      <c r="E25" s="34">
        <v>0.3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84">
        <v>0.526812</v>
      </c>
      <c r="E28" s="84">
        <v>0.236663</v>
      </c>
      <c r="F28" s="82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84">
        <v>0.148114</v>
      </c>
      <c r="E29" s="84" t="s">
        <v>269</v>
      </c>
      <c r="F29" s="82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84">
        <v>0.001355</v>
      </c>
      <c r="E30" s="84" t="s">
        <v>270</v>
      </c>
      <c r="F30" s="82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85">
        <v>0.319987</v>
      </c>
      <c r="E31" s="84" t="s">
        <v>271</v>
      </c>
      <c r="F31" s="82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84">
        <v>0.319351</v>
      </c>
      <c r="E32" s="84" t="s">
        <v>272</v>
      </c>
      <c r="F32" s="82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84">
        <v>2.217899</v>
      </c>
      <c r="E33" s="84" t="s">
        <v>267</v>
      </c>
      <c r="F33" s="82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84">
        <v>0.838612</v>
      </c>
      <c r="E34" s="84" t="s">
        <v>273</v>
      </c>
      <c r="F34" s="82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84">
        <v>0.275789</v>
      </c>
      <c r="E35" s="84" t="s">
        <v>274</v>
      </c>
      <c r="F35" s="82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85">
        <v>0.034568</v>
      </c>
      <c r="E36" s="84" t="s">
        <v>275</v>
      </c>
      <c r="F36" s="82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84">
        <v>0.250346</v>
      </c>
      <c r="E37" s="84">
        <v>0.068836</v>
      </c>
      <c r="F37" s="82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83" t="s">
        <v>11</v>
      </c>
      <c r="E38" s="83" t="s">
        <v>11</v>
      </c>
      <c r="F38" s="37">
        <f>F39</f>
        <v>89759.13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89759.13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84">
        <v>1.089</v>
      </c>
      <c r="E40" s="84">
        <v>0.6289</v>
      </c>
      <c r="F40" s="82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84">
        <v>0.968</v>
      </c>
      <c r="E41" s="84">
        <v>1.002</v>
      </c>
      <c r="F41" s="82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84">
        <v>0.048</v>
      </c>
      <c r="E42" s="84">
        <v>0.02</v>
      </c>
      <c r="F42" s="82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83" t="s">
        <v>11</v>
      </c>
      <c r="E43" s="83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F46+F48+F50</f>
        <v>14324</v>
      </c>
      <c r="G45" s="34">
        <f>G50</f>
        <v>7162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0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0</v>
      </c>
      <c r="E49" s="47">
        <v>0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14324</v>
      </c>
      <c r="G50" s="34">
        <f>G52+G55</f>
        <v>7162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8.44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17.88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8.44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14324</v>
      </c>
      <c r="G55" s="34">
        <v>7162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0.09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0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1586126</v>
      </c>
      <c r="G59" s="29">
        <v>729473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0.069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0.069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0.052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0.046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v>63111.21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/>
      <c r="G67" s="34"/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0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0.06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5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0.06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4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0.06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11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0.05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7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0.042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10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0.041375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546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56545.54</v>
      </c>
      <c r="G82" s="34">
        <v>36948.2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0.02</v>
      </c>
      <c r="E83" s="29">
        <v>0.012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73019.5</v>
      </c>
      <c r="G84" s="29">
        <v>0</v>
      </c>
      <c r="H84" s="38"/>
    </row>
    <row r="85" spans="1:9" ht="31.5">
      <c r="A85" s="36" t="s">
        <v>117</v>
      </c>
      <c r="B85" s="6" t="s">
        <v>224</v>
      </c>
      <c r="C85" s="28" t="s">
        <v>211</v>
      </c>
      <c r="D85" s="29">
        <v>104.871</v>
      </c>
      <c r="E85" s="29">
        <v>5.469</v>
      </c>
      <c r="F85" s="29" t="s">
        <v>11</v>
      </c>
      <c r="G85" s="29" t="s">
        <v>11</v>
      </c>
      <c r="H85" s="38">
        <v>5469</v>
      </c>
      <c r="I85" s="13">
        <f>H85/1000</f>
        <v>5.469</v>
      </c>
    </row>
    <row r="86" spans="1:9" ht="31.5">
      <c r="A86" s="36" t="s">
        <v>189</v>
      </c>
      <c r="B86" s="42" t="s">
        <v>205</v>
      </c>
      <c r="C86" s="28" t="s">
        <v>211</v>
      </c>
      <c r="D86" s="29" t="s">
        <v>11</v>
      </c>
      <c r="E86" s="29">
        <v>2.773</v>
      </c>
      <c r="F86" s="29" t="s">
        <v>11</v>
      </c>
      <c r="G86" s="29" t="s">
        <v>11</v>
      </c>
      <c r="H86" s="38">
        <v>2773</v>
      </c>
      <c r="I86" s="13">
        <f aca="true" t="shared" si="0" ref="I86:I98">H86/1000</f>
        <v>2.773</v>
      </c>
    </row>
    <row r="87" spans="1:9" ht="31.5">
      <c r="A87" s="36" t="s">
        <v>190</v>
      </c>
      <c r="B87" s="42" t="s">
        <v>206</v>
      </c>
      <c r="C87" s="28" t="s">
        <v>211</v>
      </c>
      <c r="D87" s="29" t="s">
        <v>11</v>
      </c>
      <c r="E87" s="29">
        <v>2.696</v>
      </c>
      <c r="F87" s="29" t="s">
        <v>11</v>
      </c>
      <c r="G87" s="29" t="s">
        <v>11</v>
      </c>
      <c r="H87" s="38">
        <v>2696</v>
      </c>
      <c r="I87" s="13">
        <f t="shared" si="0"/>
        <v>2.696</v>
      </c>
    </row>
    <row r="88" spans="1:9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1.113</v>
      </c>
      <c r="F88" s="29" t="s">
        <v>11</v>
      </c>
      <c r="G88" s="29" t="s">
        <v>11</v>
      </c>
      <c r="H88" s="38">
        <v>1113</v>
      </c>
      <c r="I88" s="13">
        <f t="shared" si="0"/>
        <v>1.113</v>
      </c>
    </row>
    <row r="89" spans="1:9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0.51</v>
      </c>
      <c r="F89" s="29" t="s">
        <v>11</v>
      </c>
      <c r="G89" s="29" t="s">
        <v>11</v>
      </c>
      <c r="H89" s="38">
        <v>0.51</v>
      </c>
      <c r="I89" s="13">
        <f t="shared" si="0"/>
        <v>0.00051</v>
      </c>
    </row>
    <row r="90" spans="1:9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0.14</v>
      </c>
      <c r="F90" s="29" t="s">
        <v>11</v>
      </c>
      <c r="G90" s="29" t="s">
        <v>11</v>
      </c>
      <c r="H90" s="38">
        <v>0.14</v>
      </c>
      <c r="I90" s="13">
        <f t="shared" si="0"/>
        <v>0.00014000000000000001</v>
      </c>
    </row>
    <row r="91" spans="1:9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0.18</v>
      </c>
      <c r="F91" s="29" t="s">
        <v>11</v>
      </c>
      <c r="G91" s="29" t="s">
        <v>11</v>
      </c>
      <c r="H91" s="38">
        <v>0.18</v>
      </c>
      <c r="I91" s="13">
        <f t="shared" si="0"/>
        <v>0.00017999999999999998</v>
      </c>
    </row>
    <row r="92" spans="1:9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0.19</v>
      </c>
      <c r="F92" s="29" t="s">
        <v>11</v>
      </c>
      <c r="G92" s="29" t="s">
        <v>11</v>
      </c>
      <c r="H92" s="38">
        <v>0.19</v>
      </c>
      <c r="I92" s="13">
        <f t="shared" si="0"/>
        <v>0.00019</v>
      </c>
    </row>
    <row r="93" spans="1:9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>
        <v>0</v>
      </c>
      <c r="F93" s="29" t="s">
        <v>11</v>
      </c>
      <c r="G93" s="29" t="s">
        <v>11</v>
      </c>
      <c r="H93" s="38" t="s">
        <v>283</v>
      </c>
      <c r="I93" s="13">
        <v>0</v>
      </c>
    </row>
    <row r="94" spans="1:9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>
        <v>0</v>
      </c>
      <c r="F94" s="29" t="s">
        <v>11</v>
      </c>
      <c r="G94" s="29" t="s">
        <v>11</v>
      </c>
      <c r="H94" s="38" t="s">
        <v>283</v>
      </c>
      <c r="I94" s="13">
        <v>0</v>
      </c>
    </row>
    <row r="95" spans="1:9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0.6</v>
      </c>
      <c r="F95" s="29" t="s">
        <v>11</v>
      </c>
      <c r="G95" s="29" t="s">
        <v>11</v>
      </c>
      <c r="H95" s="38">
        <v>0.6</v>
      </c>
      <c r="I95" s="13">
        <f t="shared" si="0"/>
        <v>0.0006</v>
      </c>
    </row>
    <row r="96" spans="1:9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>
        <v>0.16</v>
      </c>
      <c r="F96" s="29" t="s">
        <v>11</v>
      </c>
      <c r="G96" s="29" t="s">
        <v>11</v>
      </c>
      <c r="H96" s="38">
        <v>0.16</v>
      </c>
      <c r="I96" s="13">
        <f t="shared" si="0"/>
        <v>0.00016</v>
      </c>
    </row>
    <row r="97" spans="1:9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0.21</v>
      </c>
      <c r="F97" s="29" t="s">
        <v>11</v>
      </c>
      <c r="G97" s="29" t="s">
        <v>11</v>
      </c>
      <c r="H97" s="38">
        <v>0.21</v>
      </c>
      <c r="I97" s="13">
        <f t="shared" si="0"/>
        <v>0.00020999999999999998</v>
      </c>
    </row>
    <row r="98" spans="1:9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0.23</v>
      </c>
      <c r="F98" s="29" t="s">
        <v>11</v>
      </c>
      <c r="G98" s="29" t="s">
        <v>11</v>
      </c>
      <c r="H98" s="38">
        <v>0.23</v>
      </c>
      <c r="I98" s="13">
        <f t="shared" si="0"/>
        <v>0.00023</v>
      </c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 t="s">
        <v>283</v>
      </c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>
        <v>0</v>
      </c>
      <c r="F100" s="29" t="s">
        <v>11</v>
      </c>
      <c r="G100" s="29" t="s">
        <v>11</v>
      </c>
      <c r="H100" s="38" t="s">
        <v>283</v>
      </c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>
        <v>0</v>
      </c>
      <c r="F101" s="29" t="s">
        <v>11</v>
      </c>
      <c r="G101" s="29" t="s">
        <v>11</v>
      </c>
      <c r="H101" s="38" t="s">
        <v>283</v>
      </c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>
        <v>0</v>
      </c>
      <c r="F102" s="29" t="s">
        <v>11</v>
      </c>
      <c r="G102" s="29" t="s">
        <v>11</v>
      </c>
      <c r="H102" s="38" t="s">
        <v>283</v>
      </c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>
        <v>0</v>
      </c>
      <c r="F103" s="29" t="s">
        <v>11</v>
      </c>
      <c r="G103" s="29" t="s">
        <v>11</v>
      </c>
      <c r="H103" s="38" t="s">
        <v>283</v>
      </c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>
        <v>0</v>
      </c>
      <c r="F104" s="29" t="s">
        <v>11</v>
      </c>
      <c r="G104" s="29" t="s">
        <v>11</v>
      </c>
      <c r="H104" s="38" t="s">
        <v>283</v>
      </c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>
        <v>0</v>
      </c>
      <c r="F105" s="29" t="s">
        <v>11</v>
      </c>
      <c r="G105" s="29" t="s">
        <v>11</v>
      </c>
      <c r="H105" s="38" t="s">
        <v>283</v>
      </c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>
        <v>0</v>
      </c>
      <c r="F106" s="29" t="s">
        <v>11</v>
      </c>
      <c r="G106" s="29" t="s">
        <v>11</v>
      </c>
      <c r="H106" s="38" t="s">
        <v>283</v>
      </c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0.4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262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6:G6"/>
    <mergeCell ref="F8:G8"/>
    <mergeCell ref="A1:G1"/>
    <mergeCell ref="A2:G2"/>
    <mergeCell ref="A3:G3"/>
    <mergeCell ref="C5:E5"/>
    <mergeCell ref="A4:G4"/>
    <mergeCell ref="B11:G11"/>
    <mergeCell ref="A8:A9"/>
    <mergeCell ref="B8:B9"/>
    <mergeCell ref="C8:C9"/>
    <mergeCell ref="D8:D9"/>
    <mergeCell ref="E8:E9"/>
    <mergeCell ref="A136:B136"/>
    <mergeCell ref="C137:F137"/>
    <mergeCell ref="B13:G13"/>
    <mergeCell ref="B44:G44"/>
    <mergeCell ref="B58:G58"/>
    <mergeCell ref="A119:G119"/>
    <mergeCell ref="A133:C13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H63:H64 H70:H81 C118:E118 F117 C116:D116 C110:D110 C113:D113 F109 F111:F112 F114:F115 C114:C115 C111:C112 C107:C109 E83:G83 D81 F69:G81 C82:E82 C83:C100 G84:G117 D84:D107 D134 E61:E62 C63:C67 D61:D79 E65:E69 C60:C61 C59:E59 B59:B79 G60:G64 F60:F68 B45:E46 B12:C12 F12:H12 C43:E43 C23:E23 B13 C14:E14 F15:G15 F18:H19 F28:H37 F21:H22 F40:F43 G39:H43 C38:E39 C26:E27 F56:H57 E55 B50:B57 F53:H54 D55:D56 F51:H51 E52 C50:E50 D52:D53 C52 C55 G68 C69:C81 F84:F107 E84:E117"/>
    <dataValidation type="decimal" operator="greaterThanOrEqual" allowBlank="1" showInputMessage="1" showErrorMessage="1" sqref="H45:H50 H14:H17 H65:H69 H82:H117 F118:H118 D117 D111:D112 D114:D115 D108:D109 D83 D80 E70 E77 G82 E72 E74 E79:E80 E63:E64 G65:G67 F59:H59 D60:E60 D12:E12 D24:E25 D51:E51 D16:D22 F14:G14 E21:E22 E20:H20 E53:E54 E15:E19 F39 F23:H27 D54 F50:G50 F55:H55 D57 E56:E57 F45:G46 G48 F52:H52 F16:G17 F38:H38">
      <formula1>0</formula1>
    </dataValidation>
    <dataValidation type="whole" operator="greaterThanOrEqual" allowBlank="1" showInputMessage="1" showErrorMessage="1" sqref="E78 E73 E81 E71 E75:E76 D47:E47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horizontalDpi="600" verticalDpi="600" orientation="landscape" paperSize="9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3"/>
  <sheetViews>
    <sheetView tabSelected="1" view="pageBreakPreview" zoomScaleNormal="85" zoomScaleSheetLayoutView="100" zoomScalePageLayoutView="0" workbookViewId="0" topLeftCell="A52">
      <selection activeCell="G55" sqref="G55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245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1.2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1.37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71.464</v>
      </c>
      <c r="E16" s="34">
        <f>E17+E20</f>
        <v>68.89500000000001</v>
      </c>
      <c r="F16" s="37">
        <f>SUM(F17,F20)</f>
        <v>6772385</v>
      </c>
      <c r="G16" s="34">
        <f>G17+G20</f>
        <v>3386193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36.644</v>
      </c>
      <c r="E17" s="29">
        <f>SUM(E18,E19)</f>
        <v>35.661</v>
      </c>
      <c r="F17" s="37">
        <v>4610791</v>
      </c>
      <c r="G17" s="34">
        <v>2305395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16.755</v>
      </c>
      <c r="E18" s="34">
        <v>16.088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19.889</v>
      </c>
      <c r="E19" s="34">
        <v>19.573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34.82</v>
      </c>
      <c r="E20" s="29">
        <f>E21+E22</f>
        <v>33.234</v>
      </c>
      <c r="F20" s="37">
        <v>2161594</v>
      </c>
      <c r="G20" s="34">
        <v>1080798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10.446</v>
      </c>
      <c r="E21" s="34">
        <v>13.245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24.374</v>
      </c>
      <c r="E22" s="34">
        <v>19.989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905228.512</v>
      </c>
      <c r="G23" s="34">
        <v>245275.698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0.638</v>
      </c>
      <c r="E24" s="34">
        <v>0.106</v>
      </c>
      <c r="F24" s="37">
        <v>905228.512</v>
      </c>
      <c r="G24" s="34">
        <v>53729.5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22</v>
      </c>
      <c r="E25" s="34">
        <v>5.518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29">
        <v>1.304324</v>
      </c>
      <c r="E28" s="34">
        <v>0.618889</v>
      </c>
      <c r="F28" s="29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29">
        <v>0.344155</v>
      </c>
      <c r="E29" s="34">
        <v>0.159161</v>
      </c>
      <c r="F29" s="29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29">
        <v>0.04167</v>
      </c>
      <c r="E30" s="34">
        <v>0.003745</v>
      </c>
      <c r="F30" s="29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3">
        <v>0.937402</v>
      </c>
      <c r="E31" s="34">
        <v>0.190274</v>
      </c>
      <c r="F31" s="29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29">
        <v>0.827849</v>
      </c>
      <c r="E32" s="34">
        <v>0.35697</v>
      </c>
      <c r="F32" s="29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29">
        <v>6.809069</v>
      </c>
      <c r="E33" s="34">
        <v>0</v>
      </c>
      <c r="F33" s="29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29">
        <v>2.693984</v>
      </c>
      <c r="E34" s="34">
        <v>1.273532</v>
      </c>
      <c r="F34" s="29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29">
        <v>0.644984</v>
      </c>
      <c r="E35" s="34">
        <v>0.299454</v>
      </c>
      <c r="F35" s="29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3">
        <v>0.107219</v>
      </c>
      <c r="E36" s="34">
        <v>0.025602</v>
      </c>
      <c r="F36" s="29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29">
        <v>0.429882</v>
      </c>
      <c r="E37" s="34">
        <v>0.149217</v>
      </c>
      <c r="F37" s="29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29" t="s">
        <v>11</v>
      </c>
      <c r="E38" s="29" t="s">
        <v>11</v>
      </c>
      <c r="F38" s="37">
        <f>F39</f>
        <v>296614.9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296614.9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5.10516</v>
      </c>
      <c r="E40" s="34">
        <v>2.844724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20.62</v>
      </c>
      <c r="E41" s="34">
        <v>20.887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1.769</v>
      </c>
      <c r="E42" s="34">
        <v>0.977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F50</f>
        <v>946029.4</v>
      </c>
      <c r="G45" s="34">
        <f>G50</f>
        <v>473014.7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0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0</v>
      </c>
      <c r="E49" s="47">
        <v>0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946029.4</v>
      </c>
      <c r="G50" s="34">
        <f>G52+G55</f>
        <v>473014.7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20.838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/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19.277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946029.4</v>
      </c>
      <c r="G55" s="34">
        <v>473014.7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1.977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1.561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3901938</v>
      </c>
      <c r="G59" s="29">
        <v>1827390.304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0.166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0.167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0.152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0.138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 t="s">
        <v>283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196842.77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0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0.145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14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0.145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7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0.128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17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0.13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10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0.1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39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0.155738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9200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159135.834</v>
      </c>
      <c r="G82" s="34">
        <v>53729.5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0.056</v>
      </c>
      <c r="E83" s="29">
        <v>0.017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321488.3</v>
      </c>
      <c r="G84" s="29">
        <v>0</v>
      </c>
      <c r="H84" s="38"/>
    </row>
    <row r="85" spans="1:8" ht="31.5">
      <c r="A85" s="36" t="s">
        <v>117</v>
      </c>
      <c r="B85" s="6" t="s">
        <v>224</v>
      </c>
      <c r="C85" s="28" t="s">
        <v>211</v>
      </c>
      <c r="D85" s="29">
        <v>0.259</v>
      </c>
      <c r="E85" s="29">
        <v>14.012</v>
      </c>
      <c r="F85" s="29" t="s">
        <v>11</v>
      </c>
      <c r="G85" s="29" t="s">
        <v>11</v>
      </c>
      <c r="H85" s="38"/>
    </row>
    <row r="86" spans="1:8" ht="31.5">
      <c r="A86" s="36" t="s">
        <v>189</v>
      </c>
      <c r="B86" s="42" t="s">
        <v>205</v>
      </c>
      <c r="C86" s="28" t="s">
        <v>211</v>
      </c>
      <c r="D86" s="29" t="s">
        <v>11</v>
      </c>
      <c r="E86" s="29">
        <v>6.985</v>
      </c>
      <c r="F86" s="29" t="s">
        <v>11</v>
      </c>
      <c r="G86" s="29" t="s">
        <v>11</v>
      </c>
      <c r="H86" s="38"/>
    </row>
    <row r="87" spans="1:8" ht="31.5">
      <c r="A87" s="36" t="s">
        <v>190</v>
      </c>
      <c r="B87" s="42" t="s">
        <v>206</v>
      </c>
      <c r="C87" s="28" t="s">
        <v>211</v>
      </c>
      <c r="D87" s="29" t="s">
        <v>11</v>
      </c>
      <c r="E87" s="29">
        <v>7.027</v>
      </c>
      <c r="F87" s="29" t="s">
        <v>11</v>
      </c>
      <c r="G87" s="29" t="s">
        <v>11</v>
      </c>
      <c r="H87" s="38"/>
    </row>
    <row r="88" spans="1:8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9.828</v>
      </c>
      <c r="F88" s="29" t="s">
        <v>11</v>
      </c>
      <c r="G88" s="29" t="s">
        <v>11</v>
      </c>
      <c r="H88" s="38"/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4.828</v>
      </c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0.0007199999999999999</v>
      </c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3.056</v>
      </c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1.015</v>
      </c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38">
        <v>0.03</v>
      </c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/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5</v>
      </c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38">
        <v>0.75</v>
      </c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3.165</v>
      </c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1.085</v>
      </c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 t="s">
        <v>283</v>
      </c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>
        <v>0</v>
      </c>
      <c r="F100" s="29" t="s">
        <v>11</v>
      </c>
      <c r="G100" s="29" t="s">
        <v>11</v>
      </c>
      <c r="H100" s="38" t="s">
        <v>283</v>
      </c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>
        <v>0</v>
      </c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>
        <v>0</v>
      </c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>
        <v>0</v>
      </c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>
        <v>0</v>
      </c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>
        <v>0</v>
      </c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>
        <v>0</v>
      </c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0.434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258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136:B136"/>
    <mergeCell ref="C137:F137"/>
    <mergeCell ref="B13:G13"/>
    <mergeCell ref="B44:G44"/>
    <mergeCell ref="B58:G58"/>
    <mergeCell ref="A119:G119"/>
    <mergeCell ref="A133:C133"/>
    <mergeCell ref="B11:G11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H63:H64 H70:H81 C118:E118 F117 C116:D116 C110:D110 C113:D113 F109 F111:F112 F114:F115 C114:C115 C111:C112 C107:C109 E83:G83 D81 F69:G81 C82:E82 C83:C100 G84:G117 D84:D107 E61:E62 D134 C63:C67 D61:D79 E65:E69 C60:C61 C59:E59 B59:B79 G60:G64 F60:F68 B45:E46 B12:C12 F12:H12 C43:E43 C23:E23 B13 C14:E14 F15:G15 F18:H19 F28:H37 F21:H22 F40:F43 G39:H43 C38:E39 C26:E27 F56:H57 E55 B50:B57 F53:H54 D55:D56 F51:H51 E52 C50:E50 D52:D53 C52 C55 G68 C69:C81 F84:F107 E94:E95 E84:E92 E97:E117"/>
    <dataValidation type="decimal" operator="greaterThanOrEqual" allowBlank="1" showInputMessage="1" showErrorMessage="1" sqref="H45:H50 H14:H17 H65:H69 H82:H117 F118:H118 D117 D111:D112 D114:D115 D108:D109 D83 D80 E70 E77 G82 E72 E74 E79:E80 D60:E60 G65:G67 D54 F59:H59 D12:E12 D24:E25 E63:E64 D16:D22 F14:G14 F16:G17 E20:H20 D40:E42 F38:H38 F39 E15:E19 D28:E37 F50:G50 F55:H55 D57 E56:E57 F45:G46 G48 F52:H52 D51:E51 E53:E54 E21:E22 E93 E96 F23:H27">
      <formula1>0</formula1>
    </dataValidation>
    <dataValidation type="whole" operator="greaterThanOrEqual" allowBlank="1" showInputMessage="1" showErrorMessage="1" sqref="E78 E73 E81 E71 E75:E76 D47:E47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horizontalDpi="600" verticalDpi="600" orientation="landscape" paperSize="9" r:id="rId2"/>
  <headerFooter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3"/>
  <sheetViews>
    <sheetView view="pageBreakPreview" zoomScaleNormal="85" zoomScaleSheetLayoutView="100" zoomScalePageLayoutView="0" workbookViewId="0" topLeftCell="A58">
      <selection activeCell="G65" sqref="G65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246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1.1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0.386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24.075000000000003</v>
      </c>
      <c r="E16" s="37">
        <f>SUM(E17,E20)</f>
        <v>23.274</v>
      </c>
      <c r="F16" s="37">
        <f>SUM(F17,F20)</f>
        <v>2879770</v>
      </c>
      <c r="G16" s="34">
        <f>G17+G20</f>
        <v>1439884.8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11.940000000000001</v>
      </c>
      <c r="E17" s="29">
        <f>SUM(E18,E19)</f>
        <v>11.379999999999999</v>
      </c>
      <c r="F17" s="37">
        <v>1925167</v>
      </c>
      <c r="G17" s="34">
        <v>962583.6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5.125</v>
      </c>
      <c r="E18" s="34">
        <v>4.88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6.815</v>
      </c>
      <c r="E19" s="34">
        <v>6.5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12.135</v>
      </c>
      <c r="E20" s="29">
        <f>E21+E22</f>
        <v>11.894</v>
      </c>
      <c r="F20" s="37">
        <v>954603</v>
      </c>
      <c r="G20" s="34">
        <v>477301.2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3.641</v>
      </c>
      <c r="E21" s="34">
        <v>3.237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8.494</v>
      </c>
      <c r="E22" s="34">
        <v>8.657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389737.3</v>
      </c>
      <c r="G23" s="37">
        <f>G24+G25</f>
        <v>95278.538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0.275</v>
      </c>
      <c r="E24" s="34">
        <v>0.051</v>
      </c>
      <c r="F24" s="37">
        <v>389737.3</v>
      </c>
      <c r="G24" s="34">
        <v>95278.538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9</v>
      </c>
      <c r="E25" s="34">
        <v>2.206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29">
        <v>0.559221</v>
      </c>
      <c r="E28" s="34">
        <v>0.263887</v>
      </c>
      <c r="F28" s="29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29">
        <v>0.158881</v>
      </c>
      <c r="E29" s="34">
        <v>0.070386</v>
      </c>
      <c r="F29" s="29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29">
        <v>0.020325</v>
      </c>
      <c r="E30" s="34">
        <v>0.00706</v>
      </c>
      <c r="F30" s="29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3">
        <v>0.475575</v>
      </c>
      <c r="E31" s="34">
        <v>0.085882</v>
      </c>
      <c r="F31" s="29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29">
        <v>0.328496</v>
      </c>
      <c r="E32" s="34">
        <v>0.146249</v>
      </c>
      <c r="F32" s="29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29">
        <v>3.20821</v>
      </c>
      <c r="E33" s="34">
        <v>0</v>
      </c>
      <c r="F33" s="29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29">
        <v>1.125489</v>
      </c>
      <c r="E34" s="34">
        <v>0.531761</v>
      </c>
      <c r="F34" s="29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29">
        <v>0.293707</v>
      </c>
      <c r="E35" s="34">
        <v>0.143259</v>
      </c>
      <c r="F35" s="29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3">
        <v>0.061732</v>
      </c>
      <c r="E36" s="34">
        <v>0.03183</v>
      </c>
      <c r="F36" s="29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29">
        <v>0.183874</v>
      </c>
      <c r="E37" s="34">
        <v>0.084394</v>
      </c>
      <c r="F37" s="29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29" t="s">
        <v>11</v>
      </c>
      <c r="E38" s="29" t="s">
        <v>11</v>
      </c>
      <c r="F38" s="37">
        <f>F39</f>
        <v>123647.7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123647.7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2.044</v>
      </c>
      <c r="E40" s="34">
        <v>1.109526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16.891</v>
      </c>
      <c r="E41" s="34">
        <v>16.517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0.761</v>
      </c>
      <c r="E42" s="34">
        <v>0.171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F46+F48+F50</f>
        <v>549399</v>
      </c>
      <c r="G45" s="34">
        <f>G46+G48+G50</f>
        <v>274699.5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0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0</v>
      </c>
      <c r="E49" s="47">
        <v>0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549399</v>
      </c>
      <c r="G50" s="34">
        <f>G52+G55</f>
        <v>274699.5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8.34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12.38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7.08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549399</v>
      </c>
      <c r="G55" s="34">
        <v>274699.5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1.81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1.26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1748647</v>
      </c>
      <c r="G59" s="29">
        <v>835754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0.077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0.079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0.064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0.057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f>F67+60414.68</f>
        <v>143518.08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83103.4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0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0.08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3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0.08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3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0.07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9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0.08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9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0.06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26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0.062371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2650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79216.658</v>
      </c>
      <c r="G82" s="34">
        <v>58123.3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0.028</v>
      </c>
      <c r="E83" s="29">
        <v>0.018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115674.9</v>
      </c>
      <c r="G84" s="29">
        <v>0</v>
      </c>
      <c r="H84" s="38"/>
    </row>
    <row r="85" spans="1:8" ht="31.5">
      <c r="A85" s="36" t="s">
        <v>117</v>
      </c>
      <c r="B85" s="6" t="s">
        <v>224</v>
      </c>
      <c r="C85" s="28" t="s">
        <v>211</v>
      </c>
      <c r="D85" s="29">
        <v>66.022</v>
      </c>
      <c r="E85" s="29">
        <v>15.093</v>
      </c>
      <c r="F85" s="29" t="s">
        <v>11</v>
      </c>
      <c r="G85" s="29" t="s">
        <v>11</v>
      </c>
      <c r="H85" s="38"/>
    </row>
    <row r="86" spans="1:8" ht="31.5">
      <c r="A86" s="36" t="s">
        <v>189</v>
      </c>
      <c r="B86" s="42" t="s">
        <v>205</v>
      </c>
      <c r="C86" s="28" t="s">
        <v>211</v>
      </c>
      <c r="D86" s="29" t="s">
        <v>11</v>
      </c>
      <c r="E86" s="29"/>
      <c r="F86" s="29" t="s">
        <v>11</v>
      </c>
      <c r="G86" s="29" t="s">
        <v>11</v>
      </c>
      <c r="H86" s="38"/>
    </row>
    <row r="87" spans="1:8" ht="31.5">
      <c r="A87" s="36" t="s">
        <v>190</v>
      </c>
      <c r="B87" s="42" t="s">
        <v>206</v>
      </c>
      <c r="C87" s="28" t="s">
        <v>211</v>
      </c>
      <c r="D87" s="29" t="s">
        <v>11</v>
      </c>
      <c r="E87" s="29"/>
      <c r="F87" s="29" t="s">
        <v>11</v>
      </c>
      <c r="G87" s="29" t="s">
        <v>11</v>
      </c>
      <c r="H87" s="38"/>
    </row>
    <row r="88" spans="1:8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2.047</v>
      </c>
      <c r="F88" s="29" t="s">
        <v>11</v>
      </c>
      <c r="G88" s="29" t="s">
        <v>11</v>
      </c>
      <c r="H88" s="38"/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1.432</v>
      </c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0.29</v>
      </c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0.72</v>
      </c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0.43</v>
      </c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>
        <v>0</v>
      </c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>
        <v>0</v>
      </c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1.004</v>
      </c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>
        <v>0.18</v>
      </c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0.52</v>
      </c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0.3</v>
      </c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 t="s">
        <v>283</v>
      </c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>
        <v>0</v>
      </c>
      <c r="F100" s="29" t="s">
        <v>11</v>
      </c>
      <c r="G100" s="29" t="s">
        <v>11</v>
      </c>
      <c r="H100" s="38" t="s">
        <v>283</v>
      </c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>
        <v>0</v>
      </c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>
        <v>0</v>
      </c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>
        <v>0</v>
      </c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>
        <v>0</v>
      </c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>
        <v>0</v>
      </c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>
        <v>0</v>
      </c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0.23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259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6:G6"/>
    <mergeCell ref="F8:G8"/>
    <mergeCell ref="A1:G1"/>
    <mergeCell ref="A2:G2"/>
    <mergeCell ref="A3:G3"/>
    <mergeCell ref="C5:E5"/>
    <mergeCell ref="A4:G4"/>
    <mergeCell ref="B11:G11"/>
    <mergeCell ref="A8:A9"/>
    <mergeCell ref="B8:B9"/>
    <mergeCell ref="C8:C9"/>
    <mergeCell ref="D8:D9"/>
    <mergeCell ref="E8:E9"/>
    <mergeCell ref="A136:B136"/>
    <mergeCell ref="C137:F137"/>
    <mergeCell ref="B13:G13"/>
    <mergeCell ref="B44:G44"/>
    <mergeCell ref="B58:G58"/>
    <mergeCell ref="A119:G119"/>
    <mergeCell ref="A133:C13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H63:H64 H70:H81 C118:E118 F117 C116:D116 C110:D110 C113:D113 F109 F111:F112 F114:F115 C114:C115 C111:C112 C107:C109 E83:G83 D81 F69:G81 C82:E82 C83:C100 G84:G117 D84:D107 D134 E61:E62 C63:C67 D61:D79 E65:E69 C60:C61 C59:E59 B59:B79 G60:G64 F60:F68 B45:E46 B12:C12 F12:H12 C43:E43 C23:E23 B13 C14:E14 F15:G15 F18:H19 F28:H37 F21:H22 F40:F43 G39:H43 C38:E39 C26:E27 F56:H57 E55 B50:B57 F53:H54 D55:D56 F51:H51 E52 C50:E50 D52:D53 C52 C55 G68 C69:C81 F84:F107 E84:E117"/>
    <dataValidation type="decimal" operator="greaterThanOrEqual" allowBlank="1" showInputMessage="1" showErrorMessage="1" sqref="H45:H50 H14:H17 H65:H69 H82:H117 F118:H118 D117 D111:D112 D114:D115 D108:D109 D83 D80 E70 E77 G82 E72 E74 E79:E80 E63:E64 G65:G67 F59:H59 D60:E60 D12:E12 D24:E25 D54 D16:D22 F14:G14 F16:G17 E20:H20 D40:E42 E21:E22 F39 F23:H27 D28:E37 F50:G50 F55:H55 D57 E56:E57 F45:G46 G48 F52:H52 D51:E51 E53:E54 E15:E19 F38:H38">
      <formula1>0</formula1>
    </dataValidation>
    <dataValidation type="whole" operator="greaterThanOrEqual" allowBlank="1" showInputMessage="1" showErrorMessage="1" sqref="E78 E73 E81 E71 E75:E76 D47:E47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horizontalDpi="600" verticalDpi="600" orientation="landscape" paperSize="9" r:id="rId2"/>
  <headerFooter alignWithMargins="0">
    <oddHeader>&amp;C&amp;P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3"/>
  <sheetViews>
    <sheetView view="pageBreakPreview" zoomScaleNormal="85" zoomScaleSheetLayoutView="100" zoomScalePageLayoutView="0" workbookViewId="0" topLeftCell="A73">
      <selection activeCell="G65" sqref="G65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247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1.2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0.747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43.028</v>
      </c>
      <c r="E16" s="37">
        <f>SUM(E17,E20)</f>
        <v>41.949999999999996</v>
      </c>
      <c r="F16" s="37">
        <f>SUM(F17,F20)</f>
        <v>5610593</v>
      </c>
      <c r="G16" s="37">
        <f>SUM(G17,G20)</f>
        <v>2805295.8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22.141</v>
      </c>
      <c r="E17" s="29">
        <f>SUM(E18,E19)</f>
        <v>21.680999999999997</v>
      </c>
      <c r="F17" s="37">
        <v>3818557</v>
      </c>
      <c r="G17" s="34">
        <v>1909278.6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10.348</v>
      </c>
      <c r="E18" s="34">
        <v>10.193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11.793</v>
      </c>
      <c r="E19" s="34">
        <v>11.488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20.887</v>
      </c>
      <c r="E20" s="29">
        <f>E21+E22</f>
        <v>20.269</v>
      </c>
      <c r="F20" s="37">
        <v>1792036</v>
      </c>
      <c r="G20" s="34">
        <v>896017.2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6.266</v>
      </c>
      <c r="E21" s="34">
        <v>6.736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14.621</v>
      </c>
      <c r="E22" s="34">
        <v>13.533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604635.2</v>
      </c>
      <c r="G23" s="37">
        <f>G24+G25</f>
        <v>170201.318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0.426</v>
      </c>
      <c r="E24" s="34">
        <v>0.078</v>
      </c>
      <c r="F24" s="37">
        <v>604635.2</v>
      </c>
      <c r="G24" s="34">
        <v>170201.318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28.5</v>
      </c>
      <c r="E25" s="34">
        <v>7.67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29">
        <v>0.937382</v>
      </c>
      <c r="E28" s="34">
        <v>0.464867</v>
      </c>
      <c r="F28" s="29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29">
        <v>0.259356</v>
      </c>
      <c r="E29" s="34">
        <v>0.119953</v>
      </c>
      <c r="F29" s="29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29">
        <v>0.027909</v>
      </c>
      <c r="E30" s="34">
        <v>0.003843</v>
      </c>
      <c r="F30" s="29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3">
        <v>0.764049</v>
      </c>
      <c r="E31" s="34">
        <v>0.132053</v>
      </c>
      <c r="F31" s="29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29">
        <v>0.660123</v>
      </c>
      <c r="E32" s="34">
        <v>0.244839</v>
      </c>
      <c r="F32" s="29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29">
        <v>4.766528</v>
      </c>
      <c r="E33" s="34">
        <v>0</v>
      </c>
      <c r="F33" s="29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29">
        <v>1.855599</v>
      </c>
      <c r="E34" s="34">
        <v>0.931545</v>
      </c>
      <c r="F34" s="29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29">
        <v>0.475403</v>
      </c>
      <c r="E35" s="34">
        <v>0.189424</v>
      </c>
      <c r="F35" s="29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3">
        <v>0.24114</v>
      </c>
      <c r="E36" s="34">
        <v>0.111767</v>
      </c>
      <c r="F36" s="29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29">
        <v>0.334969</v>
      </c>
      <c r="E37" s="34">
        <v>0.143907</v>
      </c>
      <c r="F37" s="29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29" t="s">
        <v>11</v>
      </c>
      <c r="E38" s="29" t="s">
        <v>11</v>
      </c>
      <c r="F38" s="37">
        <f>F39</f>
        <v>192714.2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192714.2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3.272825</v>
      </c>
      <c r="E40" s="34">
        <v>1.765703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10.004</v>
      </c>
      <c r="E41" s="34">
        <v>9.843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0.833</v>
      </c>
      <c r="E42" s="34">
        <v>0.617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F46+F48+F50</f>
        <v>488000.2</v>
      </c>
      <c r="G45" s="34">
        <f>G46+G48+G50</f>
        <v>244000.1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21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1</v>
      </c>
      <c r="E49" s="47">
        <v>1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488000.2</v>
      </c>
      <c r="G50" s="34">
        <f>G52+G55</f>
        <v>244000.1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19.6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31.56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18.42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488000.2</v>
      </c>
      <c r="G55" s="34">
        <v>244000.1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1.75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1.18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2775355</v>
      </c>
      <c r="G59" s="29">
        <v>1330132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0.12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0.124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0.108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0.097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f>F67+108484.23</f>
        <v>210113.83000000002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101629.6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3.558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0.125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9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0.126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21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0.124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17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0.12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20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0.09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22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0.122081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5563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174938.209</v>
      </c>
      <c r="G82" s="34">
        <v>65716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0.061</v>
      </c>
      <c r="E83" s="29">
        <v>0.017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241685</v>
      </c>
      <c r="G84" s="29">
        <v>0</v>
      </c>
      <c r="H84" s="38"/>
    </row>
    <row r="85" spans="1:8" ht="31.5">
      <c r="A85" s="36" t="s">
        <v>117</v>
      </c>
      <c r="B85" s="6" t="s">
        <v>224</v>
      </c>
      <c r="C85" s="28" t="s">
        <v>211</v>
      </c>
      <c r="D85" s="29">
        <v>162.127</v>
      </c>
      <c r="E85" s="29" t="s">
        <v>283</v>
      </c>
      <c r="F85" s="29" t="s">
        <v>11</v>
      </c>
      <c r="G85" s="29" t="s">
        <v>11</v>
      </c>
      <c r="H85" s="38"/>
    </row>
    <row r="86" spans="1:8" ht="31.5">
      <c r="A86" s="36" t="s">
        <v>189</v>
      </c>
      <c r="B86" s="42" t="s">
        <v>205</v>
      </c>
      <c r="C86" s="28" t="s">
        <v>211</v>
      </c>
      <c r="D86" s="29" t="s">
        <v>11</v>
      </c>
      <c r="E86" s="29" t="s">
        <v>283</v>
      </c>
      <c r="F86" s="29" t="s">
        <v>11</v>
      </c>
      <c r="G86" s="29" t="s">
        <v>11</v>
      </c>
      <c r="H86" s="38"/>
    </row>
    <row r="87" spans="1:8" ht="31.5">
      <c r="A87" s="36" t="s">
        <v>190</v>
      </c>
      <c r="B87" s="42" t="s">
        <v>206</v>
      </c>
      <c r="C87" s="28" t="s">
        <v>211</v>
      </c>
      <c r="D87" s="29" t="s">
        <v>11</v>
      </c>
      <c r="E87" s="29" t="s">
        <v>283</v>
      </c>
      <c r="F87" s="29" t="s">
        <v>11</v>
      </c>
      <c r="G87" s="29" t="s">
        <v>11</v>
      </c>
      <c r="H87" s="38"/>
    </row>
    <row r="88" spans="1:8" ht="31.5">
      <c r="A88" s="36" t="s">
        <v>177</v>
      </c>
      <c r="B88" s="6" t="s">
        <v>225</v>
      </c>
      <c r="C88" s="28" t="s">
        <v>211</v>
      </c>
      <c r="D88" s="29" t="s">
        <v>11</v>
      </c>
      <c r="E88" s="29">
        <v>1751</v>
      </c>
      <c r="F88" s="29" t="s">
        <v>11</v>
      </c>
      <c r="G88" s="29" t="s">
        <v>11</v>
      </c>
      <c r="H88" s="38"/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>
        <v>0.91</v>
      </c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>
        <v>0.17</v>
      </c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>
        <v>0.17</v>
      </c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>
        <v>0.57</v>
      </c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>
        <v>0</v>
      </c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>
        <v>0</v>
      </c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>
        <v>0.84</v>
      </c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>
        <v>0.16</v>
      </c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>
        <v>0.53</v>
      </c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>
        <v>0.15</v>
      </c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>
        <v>0</v>
      </c>
      <c r="F99" s="29" t="s">
        <v>11</v>
      </c>
      <c r="G99" s="29" t="s">
        <v>11</v>
      </c>
      <c r="H99" s="38"/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>
        <v>0</v>
      </c>
      <c r="F100" s="29" t="s">
        <v>11</v>
      </c>
      <c r="G100" s="29" t="s">
        <v>11</v>
      </c>
      <c r="H100" s="38"/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>
        <v>0</v>
      </c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>
        <v>0</v>
      </c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>
        <v>0</v>
      </c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>
        <v>0</v>
      </c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>
        <v>0</v>
      </c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>
        <v>0</v>
      </c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0.17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260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136:B136"/>
    <mergeCell ref="C137:F137"/>
    <mergeCell ref="B13:G13"/>
    <mergeCell ref="B44:G44"/>
    <mergeCell ref="B58:G58"/>
    <mergeCell ref="A119:G119"/>
    <mergeCell ref="A133:C133"/>
    <mergeCell ref="B11:G11"/>
    <mergeCell ref="A8:A9"/>
    <mergeCell ref="B8:B9"/>
    <mergeCell ref="C8:C9"/>
    <mergeCell ref="D8:D9"/>
    <mergeCell ref="E8:E9"/>
    <mergeCell ref="A6:G6"/>
    <mergeCell ref="F8:G8"/>
    <mergeCell ref="A1:G1"/>
    <mergeCell ref="A2:G2"/>
    <mergeCell ref="A3:G3"/>
    <mergeCell ref="C5:E5"/>
    <mergeCell ref="A4:G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H63:H64 H70:H81 C118:E118 F117 C116:D116 C110:D110 C113:D113 F109 F111:F112 F114:F115 C114:C115 C111:C112 C107:C109 E83:G83 D81 F69:G81 C82:E82 C83:C100 G84:G117 D84:D107 D134 E61:E62 C63:C67 D61:D79 E65:E69 C60:C61 C59:E59 B59:B79 G60:G64 F60:F68 B45:E46 B12:C12 F12:H12 C43:E43 C23:E23 B13 C14:E14 F15:G15 F18:H19 F28:H37 F21:H22 F40:F43 G39:H43 C38:E39 C26:E27 F56:H57 E55 B50:B57 F53:H54 D55:D56 F51:H51 E52 C50:E50 D52:D53 C52 C55 G68 C69:C81 F84:F107 E84:E117"/>
    <dataValidation type="decimal" operator="greaterThanOrEqual" allowBlank="1" showInputMessage="1" showErrorMessage="1" sqref="H45:H50 H14:H17 H65:H69 H82:H117 F118:H118 D117 D111:D112 D114:D115 D108:D109 D83 D80 E70 E77 G82 E72 E74 E79:E80 E63:E64 G65:G67 F59:H59 D60:E60 D12:E12 D24:E25 D54 D16:D22 F14:G14 F16:G17 E20:H20 D40:E42 E15:E19 F39 F23:H27 D28:E37 F50:G50 F55:H55 D57 E56:E57 F45:G46 G48 F52:H52 D51:E51 E53:E54 E21:E22 F38:H38">
      <formula1>0</formula1>
    </dataValidation>
    <dataValidation type="whole" operator="greaterThanOrEqual" allowBlank="1" showInputMessage="1" showErrorMessage="1" sqref="E78 E73 E81 E71 E75:E76 D47:E47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r:id="rId2"/>
  <headerFooter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3"/>
  <sheetViews>
    <sheetView view="pageBreakPreview" zoomScaleNormal="85" zoomScaleSheetLayoutView="100" zoomScalePageLayoutView="0" workbookViewId="0" topLeftCell="A130">
      <selection activeCell="G65" sqref="G65"/>
    </sheetView>
  </sheetViews>
  <sheetFormatPr defaultColWidth="9.00390625" defaultRowHeight="12.75"/>
  <cols>
    <col min="1" max="1" width="11.625" style="13" customWidth="1"/>
    <col min="2" max="2" width="49.375" style="13" customWidth="1"/>
    <col min="3" max="3" width="14.75390625" style="13" customWidth="1"/>
    <col min="4" max="4" width="12.875" style="13" customWidth="1"/>
    <col min="5" max="5" width="14.75390625" style="13" customWidth="1"/>
    <col min="6" max="6" width="18.625" style="13" customWidth="1"/>
    <col min="7" max="7" width="16.00390625" style="13" customWidth="1"/>
    <col min="8" max="8" width="12.75390625" style="77" customWidth="1"/>
    <col min="9" max="16384" width="9.125" style="13" customWidth="1"/>
  </cols>
  <sheetData>
    <row r="1" spans="1:8" ht="15">
      <c r="A1" s="97" t="s">
        <v>249</v>
      </c>
      <c r="B1" s="97"/>
      <c r="C1" s="97"/>
      <c r="D1" s="97"/>
      <c r="E1" s="97"/>
      <c r="F1" s="97"/>
      <c r="G1" s="97"/>
      <c r="H1" s="12"/>
    </row>
    <row r="2" spans="1:8" ht="18.75">
      <c r="A2" s="98" t="s">
        <v>0</v>
      </c>
      <c r="B2" s="98"/>
      <c r="C2" s="98"/>
      <c r="D2" s="98"/>
      <c r="E2" s="98"/>
      <c r="F2" s="98"/>
      <c r="G2" s="98"/>
      <c r="H2" s="14"/>
    </row>
    <row r="3" spans="1:8" ht="18.75">
      <c r="A3" s="98" t="s">
        <v>1</v>
      </c>
      <c r="B3" s="98"/>
      <c r="C3" s="98"/>
      <c r="D3" s="98"/>
      <c r="E3" s="98"/>
      <c r="F3" s="98"/>
      <c r="G3" s="98"/>
      <c r="H3" s="14"/>
    </row>
    <row r="4" spans="1:7" ht="18.75">
      <c r="A4" s="100" t="s">
        <v>248</v>
      </c>
      <c r="B4" s="100"/>
      <c r="C4" s="100"/>
      <c r="D4" s="100"/>
      <c r="E4" s="100"/>
      <c r="F4" s="100"/>
      <c r="G4" s="100"/>
    </row>
    <row r="5" spans="1:8" ht="18.75">
      <c r="A5" s="15"/>
      <c r="B5" s="15"/>
      <c r="C5" s="99" t="s">
        <v>240</v>
      </c>
      <c r="D5" s="99"/>
      <c r="E5" s="99"/>
      <c r="F5" s="15"/>
      <c r="G5" s="15"/>
      <c r="H5" s="11"/>
    </row>
    <row r="6" spans="1:8" ht="15">
      <c r="A6" s="96" t="s">
        <v>171</v>
      </c>
      <c r="B6" s="96"/>
      <c r="C6" s="96"/>
      <c r="D6" s="96"/>
      <c r="E6" s="96"/>
      <c r="F6" s="96"/>
      <c r="G6" s="96"/>
      <c r="H6" s="16"/>
    </row>
    <row r="7" spans="1:8" ht="12.75">
      <c r="A7" s="17"/>
      <c r="B7" s="17"/>
      <c r="C7" s="17"/>
      <c r="D7" s="17"/>
      <c r="E7" s="17"/>
      <c r="F7" s="17"/>
      <c r="G7" s="17"/>
      <c r="H7" s="18"/>
    </row>
    <row r="8" spans="1:8" ht="63" customHeight="1">
      <c r="A8" s="95" t="s">
        <v>2</v>
      </c>
      <c r="B8" s="95" t="s">
        <v>3</v>
      </c>
      <c r="C8" s="95" t="s">
        <v>4</v>
      </c>
      <c r="D8" s="95" t="s">
        <v>5</v>
      </c>
      <c r="E8" s="95" t="s">
        <v>6</v>
      </c>
      <c r="F8" s="95" t="s">
        <v>216</v>
      </c>
      <c r="G8" s="95"/>
      <c r="H8" s="20"/>
    </row>
    <row r="9" spans="1:8" ht="47.25">
      <c r="A9" s="95"/>
      <c r="B9" s="95"/>
      <c r="C9" s="95"/>
      <c r="D9" s="95"/>
      <c r="E9" s="95"/>
      <c r="F9" s="19" t="s">
        <v>7</v>
      </c>
      <c r="G9" s="19" t="s">
        <v>8</v>
      </c>
      <c r="H9" s="20"/>
    </row>
    <row r="10" spans="1:8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/>
    </row>
    <row r="11" spans="1:8" ht="15.75">
      <c r="A11" s="24" t="s">
        <v>9</v>
      </c>
      <c r="B11" s="92" t="s">
        <v>10</v>
      </c>
      <c r="C11" s="92"/>
      <c r="D11" s="92"/>
      <c r="E11" s="92"/>
      <c r="F11" s="92"/>
      <c r="G11" s="92"/>
      <c r="H11" s="25"/>
    </row>
    <row r="12" spans="1:8" ht="47.25">
      <c r="A12" s="26" t="s">
        <v>15</v>
      </c>
      <c r="B12" s="1" t="s">
        <v>12</v>
      </c>
      <c r="C12" s="2" t="s">
        <v>13</v>
      </c>
      <c r="D12" s="4">
        <v>1.1</v>
      </c>
      <c r="E12" s="32">
        <v>1</v>
      </c>
      <c r="F12" s="29" t="s">
        <v>14</v>
      </c>
      <c r="G12" s="29" t="s">
        <v>14</v>
      </c>
      <c r="H12" s="30"/>
    </row>
    <row r="13" spans="1:8" s="35" customFormat="1" ht="15.75">
      <c r="A13" s="22" t="s">
        <v>16</v>
      </c>
      <c r="B13" s="92" t="s">
        <v>17</v>
      </c>
      <c r="C13" s="92"/>
      <c r="D13" s="92"/>
      <c r="E13" s="92"/>
      <c r="F13" s="92"/>
      <c r="G13" s="92"/>
      <c r="H13" s="20"/>
    </row>
    <row r="14" spans="1:8" s="31" customFormat="1" ht="94.5">
      <c r="A14" s="41" t="s">
        <v>18</v>
      </c>
      <c r="B14" s="27" t="s">
        <v>198</v>
      </c>
      <c r="C14" s="28" t="s">
        <v>210</v>
      </c>
      <c r="D14" s="29" t="s">
        <v>11</v>
      </c>
      <c r="E14" s="29" t="s">
        <v>11</v>
      </c>
      <c r="F14" s="37"/>
      <c r="G14" s="29"/>
      <c r="H14" s="38"/>
    </row>
    <row r="15" spans="1:8" s="31" customFormat="1" ht="31.5">
      <c r="A15" s="41" t="s">
        <v>19</v>
      </c>
      <c r="B15" s="39" t="s">
        <v>20</v>
      </c>
      <c r="C15" s="28" t="s">
        <v>211</v>
      </c>
      <c r="D15" s="3">
        <v>0.26</v>
      </c>
      <c r="E15" s="34">
        <v>0</v>
      </c>
      <c r="F15" s="37" t="s">
        <v>11</v>
      </c>
      <c r="G15" s="29" t="s">
        <v>11</v>
      </c>
      <c r="H15" s="38"/>
    </row>
    <row r="16" spans="1:8" s="31" customFormat="1" ht="31.5">
      <c r="A16" s="41" t="s">
        <v>21</v>
      </c>
      <c r="B16" s="27" t="s">
        <v>22</v>
      </c>
      <c r="C16" s="28" t="s">
        <v>211</v>
      </c>
      <c r="D16" s="37">
        <f>SUM(D17,D20)</f>
        <v>13.491</v>
      </c>
      <c r="E16" s="37">
        <f>SUM(E17,E20)</f>
        <v>12.861</v>
      </c>
      <c r="F16" s="37">
        <f>SUM(F17,F20)</f>
        <v>2249294</v>
      </c>
      <c r="G16" s="37">
        <f>SUM(G17,G20)</f>
        <v>1124647.2000000002</v>
      </c>
      <c r="H16" s="38"/>
    </row>
    <row r="17" spans="1:8" s="31" customFormat="1" ht="78.75">
      <c r="A17" s="41" t="s">
        <v>23</v>
      </c>
      <c r="B17" s="39" t="s">
        <v>186</v>
      </c>
      <c r="C17" s="28" t="s">
        <v>211</v>
      </c>
      <c r="D17" s="29">
        <f>SUM(D18,D19)</f>
        <v>7.024</v>
      </c>
      <c r="E17" s="29">
        <f>SUM(E18,E19)</f>
        <v>6.84</v>
      </c>
      <c r="F17" s="37">
        <v>1563579</v>
      </c>
      <c r="G17" s="34">
        <v>781789.8</v>
      </c>
      <c r="H17" s="38"/>
    </row>
    <row r="18" spans="1:8" s="31" customFormat="1" ht="47.25">
      <c r="A18" s="41" t="s">
        <v>24</v>
      </c>
      <c r="B18" s="42" t="s">
        <v>25</v>
      </c>
      <c r="C18" s="28" t="s">
        <v>211</v>
      </c>
      <c r="D18" s="29">
        <v>3.492</v>
      </c>
      <c r="E18" s="34">
        <v>3.398</v>
      </c>
      <c r="F18" s="29" t="s">
        <v>11</v>
      </c>
      <c r="G18" s="29" t="s">
        <v>11</v>
      </c>
      <c r="H18" s="30"/>
    </row>
    <row r="19" spans="1:8" s="31" customFormat="1" ht="31.5">
      <c r="A19" s="41" t="s">
        <v>26</v>
      </c>
      <c r="B19" s="42" t="s">
        <v>27</v>
      </c>
      <c r="C19" s="28" t="s">
        <v>211</v>
      </c>
      <c r="D19" s="29">
        <v>3.532</v>
      </c>
      <c r="E19" s="34">
        <v>3.442</v>
      </c>
      <c r="F19" s="29" t="s">
        <v>11</v>
      </c>
      <c r="G19" s="29" t="s">
        <v>11</v>
      </c>
      <c r="H19" s="30"/>
    </row>
    <row r="20" spans="1:8" s="31" customFormat="1" ht="78.75">
      <c r="A20" s="41" t="s">
        <v>28</v>
      </c>
      <c r="B20" s="39" t="s">
        <v>304</v>
      </c>
      <c r="C20" s="28" t="s">
        <v>211</v>
      </c>
      <c r="D20" s="29">
        <f>D21+D22</f>
        <v>6.4670000000000005</v>
      </c>
      <c r="E20" s="29">
        <f>E21+E22</f>
        <v>6.021</v>
      </c>
      <c r="F20" s="37">
        <v>685715</v>
      </c>
      <c r="G20" s="34">
        <v>342857.4</v>
      </c>
      <c r="H20" s="38"/>
    </row>
    <row r="21" spans="1:8" s="31" customFormat="1" ht="31.5">
      <c r="A21" s="41" t="s">
        <v>30</v>
      </c>
      <c r="B21" s="42" t="s">
        <v>31</v>
      </c>
      <c r="C21" s="28" t="s">
        <v>211</v>
      </c>
      <c r="D21" s="29">
        <v>1.94</v>
      </c>
      <c r="E21" s="34">
        <v>1.325</v>
      </c>
      <c r="F21" s="37" t="s">
        <v>11</v>
      </c>
      <c r="G21" s="29" t="s">
        <v>11</v>
      </c>
      <c r="H21" s="30"/>
    </row>
    <row r="22" spans="1:8" s="31" customFormat="1" ht="31.5">
      <c r="A22" s="41" t="s">
        <v>32</v>
      </c>
      <c r="B22" s="42" t="s">
        <v>33</v>
      </c>
      <c r="C22" s="28" t="s">
        <v>211</v>
      </c>
      <c r="D22" s="29">
        <v>4.527</v>
      </c>
      <c r="E22" s="34">
        <v>4.696</v>
      </c>
      <c r="F22" s="37" t="s">
        <v>11</v>
      </c>
      <c r="G22" s="29" t="s">
        <v>11</v>
      </c>
      <c r="H22" s="30"/>
    </row>
    <row r="23" spans="1:8" s="31" customFormat="1" ht="15.75">
      <c r="A23" s="41" t="s">
        <v>34</v>
      </c>
      <c r="B23" s="27" t="s">
        <v>35</v>
      </c>
      <c r="C23" s="28" t="s">
        <v>210</v>
      </c>
      <c r="D23" s="29" t="s">
        <v>11</v>
      </c>
      <c r="E23" s="29" t="s">
        <v>11</v>
      </c>
      <c r="F23" s="37">
        <f>F24+F25</f>
        <v>191021.616</v>
      </c>
      <c r="G23" s="37">
        <f>G24+G25</f>
        <v>74340.524</v>
      </c>
      <c r="H23" s="38"/>
    </row>
    <row r="24" spans="1:8" s="31" customFormat="1" ht="31.5">
      <c r="A24" s="41" t="s">
        <v>36</v>
      </c>
      <c r="B24" s="39" t="s">
        <v>37</v>
      </c>
      <c r="C24" s="28" t="s">
        <v>212</v>
      </c>
      <c r="D24" s="3">
        <v>0.135</v>
      </c>
      <c r="E24" s="34">
        <v>0.036</v>
      </c>
      <c r="F24" s="37">
        <v>191021.616</v>
      </c>
      <c r="G24" s="34">
        <v>74340.524</v>
      </c>
      <c r="H24" s="38"/>
    </row>
    <row r="25" spans="1:8" s="31" customFormat="1" ht="47.25">
      <c r="A25" s="41" t="s">
        <v>38</v>
      </c>
      <c r="B25" s="39" t="s">
        <v>39</v>
      </c>
      <c r="C25" s="28" t="s">
        <v>211</v>
      </c>
      <c r="D25" s="3">
        <v>8.5</v>
      </c>
      <c r="E25" s="34">
        <v>3.499</v>
      </c>
      <c r="F25" s="37"/>
      <c r="G25" s="34"/>
      <c r="H25" s="38"/>
    </row>
    <row r="26" spans="1:8" s="31" customFormat="1" ht="94.5">
      <c r="A26" s="41" t="s">
        <v>40</v>
      </c>
      <c r="B26" s="27" t="s">
        <v>41</v>
      </c>
      <c r="C26" s="28" t="s">
        <v>210</v>
      </c>
      <c r="D26" s="37" t="s">
        <v>11</v>
      </c>
      <c r="E26" s="37" t="s">
        <v>11</v>
      </c>
      <c r="F26" s="37"/>
      <c r="G26" s="37"/>
      <c r="H26" s="38"/>
    </row>
    <row r="27" spans="1:8" s="31" customFormat="1" ht="31.5">
      <c r="A27" s="41" t="s">
        <v>42</v>
      </c>
      <c r="B27" s="39" t="s">
        <v>43</v>
      </c>
      <c r="C27" s="28" t="s">
        <v>210</v>
      </c>
      <c r="D27" s="29" t="s">
        <v>11</v>
      </c>
      <c r="E27" s="29" t="s">
        <v>11</v>
      </c>
      <c r="F27" s="37"/>
      <c r="G27" s="34"/>
      <c r="H27" s="38"/>
    </row>
    <row r="28" spans="1:8" s="31" customFormat="1" ht="15.75">
      <c r="A28" s="41" t="s">
        <v>44</v>
      </c>
      <c r="B28" s="42" t="s">
        <v>45</v>
      </c>
      <c r="C28" s="28" t="s">
        <v>212</v>
      </c>
      <c r="D28" s="29">
        <v>0.292169</v>
      </c>
      <c r="E28" s="34">
        <v>0.143133</v>
      </c>
      <c r="F28" s="29" t="s">
        <v>11</v>
      </c>
      <c r="G28" s="29" t="s">
        <v>11</v>
      </c>
      <c r="H28" s="30"/>
    </row>
    <row r="29" spans="1:8" s="31" customFormat="1" ht="31.5">
      <c r="A29" s="41" t="s">
        <v>46</v>
      </c>
      <c r="B29" s="40" t="s">
        <v>47</v>
      </c>
      <c r="C29" s="28" t="s">
        <v>212</v>
      </c>
      <c r="D29" s="29">
        <v>0.077443</v>
      </c>
      <c r="E29" s="34">
        <v>0.033434</v>
      </c>
      <c r="F29" s="29" t="s">
        <v>11</v>
      </c>
      <c r="G29" s="29" t="s">
        <v>11</v>
      </c>
      <c r="H29" s="30"/>
    </row>
    <row r="30" spans="1:8" s="31" customFormat="1" ht="47.25">
      <c r="A30" s="41" t="s">
        <v>48</v>
      </c>
      <c r="B30" s="7" t="s">
        <v>213</v>
      </c>
      <c r="C30" s="28" t="s">
        <v>212</v>
      </c>
      <c r="D30" s="29">
        <v>0.054897</v>
      </c>
      <c r="E30" s="34">
        <v>0.002293</v>
      </c>
      <c r="F30" s="29" t="s">
        <v>11</v>
      </c>
      <c r="G30" s="29" t="s">
        <v>11</v>
      </c>
      <c r="H30" s="30"/>
    </row>
    <row r="31" spans="1:8" s="31" customFormat="1" ht="31.5">
      <c r="A31" s="41" t="s">
        <v>50</v>
      </c>
      <c r="B31" s="42" t="s">
        <v>49</v>
      </c>
      <c r="C31" s="28" t="s">
        <v>212</v>
      </c>
      <c r="D31" s="3">
        <v>0.163106</v>
      </c>
      <c r="E31" s="34">
        <v>0.038569</v>
      </c>
      <c r="F31" s="29" t="s">
        <v>11</v>
      </c>
      <c r="G31" s="29" t="s">
        <v>11</v>
      </c>
      <c r="H31" s="30"/>
    </row>
    <row r="32" spans="1:8" s="44" customFormat="1" ht="31.5">
      <c r="A32" s="41" t="s">
        <v>52</v>
      </c>
      <c r="B32" s="42" t="s">
        <v>51</v>
      </c>
      <c r="C32" s="28" t="s">
        <v>212</v>
      </c>
      <c r="D32" s="29">
        <v>0.203899</v>
      </c>
      <c r="E32" s="34">
        <v>0.101438</v>
      </c>
      <c r="F32" s="29" t="s">
        <v>11</v>
      </c>
      <c r="G32" s="29" t="s">
        <v>11</v>
      </c>
      <c r="H32" s="30"/>
    </row>
    <row r="33" spans="1:8" ht="63">
      <c r="A33" s="41" t="s">
        <v>54</v>
      </c>
      <c r="B33" s="42" t="s">
        <v>53</v>
      </c>
      <c r="C33" s="28" t="s">
        <v>212</v>
      </c>
      <c r="D33" s="29">
        <v>1.859355</v>
      </c>
      <c r="E33" s="34">
        <v>0</v>
      </c>
      <c r="F33" s="29" t="s">
        <v>11</v>
      </c>
      <c r="G33" s="29" t="s">
        <v>11</v>
      </c>
      <c r="H33" s="30"/>
    </row>
    <row r="34" spans="1:8" s="45" customFormat="1" ht="63">
      <c r="A34" s="41" t="s">
        <v>56</v>
      </c>
      <c r="B34" s="42" t="s">
        <v>55</v>
      </c>
      <c r="C34" s="28" t="s">
        <v>212</v>
      </c>
      <c r="D34" s="29">
        <v>0.537197</v>
      </c>
      <c r="E34" s="34">
        <v>0.269848</v>
      </c>
      <c r="F34" s="29" t="s">
        <v>11</v>
      </c>
      <c r="G34" s="29" t="s">
        <v>11</v>
      </c>
      <c r="H34" s="30"/>
    </row>
    <row r="35" spans="1:8" s="45" customFormat="1" ht="31.5">
      <c r="A35" s="41" t="s">
        <v>58</v>
      </c>
      <c r="B35" s="42" t="s">
        <v>57</v>
      </c>
      <c r="C35" s="28" t="s">
        <v>212</v>
      </c>
      <c r="D35" s="29">
        <v>0.152975</v>
      </c>
      <c r="E35" s="34">
        <v>0.07373</v>
      </c>
      <c r="F35" s="29" t="s">
        <v>11</v>
      </c>
      <c r="G35" s="29" t="s">
        <v>11</v>
      </c>
      <c r="H35" s="30"/>
    </row>
    <row r="36" spans="1:8" ht="15.75">
      <c r="A36" s="41" t="s">
        <v>60</v>
      </c>
      <c r="B36" s="42" t="s">
        <v>59</v>
      </c>
      <c r="C36" s="28" t="s">
        <v>212</v>
      </c>
      <c r="D36" s="3">
        <v>0.021661</v>
      </c>
      <c r="E36" s="34">
        <v>0.011768</v>
      </c>
      <c r="F36" s="29" t="s">
        <v>11</v>
      </c>
      <c r="G36" s="29" t="s">
        <v>11</v>
      </c>
      <c r="H36" s="30"/>
    </row>
    <row r="37" spans="1:8" s="44" customFormat="1" ht="15.75">
      <c r="A37" s="41" t="s">
        <v>130</v>
      </c>
      <c r="B37" s="42" t="s">
        <v>61</v>
      </c>
      <c r="C37" s="28" t="s">
        <v>212</v>
      </c>
      <c r="D37" s="29">
        <v>0.103689</v>
      </c>
      <c r="E37" s="34">
        <v>0.04555</v>
      </c>
      <c r="F37" s="29" t="s">
        <v>11</v>
      </c>
      <c r="G37" s="29" t="s">
        <v>11</v>
      </c>
      <c r="H37" s="30"/>
    </row>
    <row r="38" spans="1:8" ht="63">
      <c r="A38" s="41" t="s">
        <v>62</v>
      </c>
      <c r="B38" s="39" t="s">
        <v>63</v>
      </c>
      <c r="C38" s="28" t="s">
        <v>210</v>
      </c>
      <c r="D38" s="29" t="s">
        <v>11</v>
      </c>
      <c r="E38" s="29" t="s">
        <v>11</v>
      </c>
      <c r="F38" s="37">
        <f>F39</f>
        <v>62820.4</v>
      </c>
      <c r="G38" s="37">
        <f>G39+G43</f>
        <v>0</v>
      </c>
      <c r="H38" s="38"/>
    </row>
    <row r="39" spans="1:8" ht="78.75">
      <c r="A39" s="41" t="s">
        <v>64</v>
      </c>
      <c r="B39" s="42" t="s">
        <v>65</v>
      </c>
      <c r="C39" s="28" t="s">
        <v>210</v>
      </c>
      <c r="D39" s="29" t="s">
        <v>11</v>
      </c>
      <c r="E39" s="29" t="s">
        <v>11</v>
      </c>
      <c r="F39" s="37">
        <v>62820.4</v>
      </c>
      <c r="G39" s="29">
        <v>0</v>
      </c>
      <c r="H39" s="30"/>
    </row>
    <row r="40" spans="1:8" ht="63">
      <c r="A40" s="41" t="s">
        <v>66</v>
      </c>
      <c r="B40" s="40" t="s">
        <v>67</v>
      </c>
      <c r="C40" s="28" t="s">
        <v>212</v>
      </c>
      <c r="D40" s="29">
        <v>1.140883</v>
      </c>
      <c r="E40" s="34">
        <v>0.57658</v>
      </c>
      <c r="F40" s="29" t="s">
        <v>11</v>
      </c>
      <c r="G40" s="29" t="s">
        <v>11</v>
      </c>
      <c r="H40" s="30"/>
    </row>
    <row r="41" spans="1:8" ht="15.75">
      <c r="A41" s="41" t="s">
        <v>68</v>
      </c>
      <c r="B41" s="40" t="s">
        <v>69</v>
      </c>
      <c r="C41" s="28" t="s">
        <v>211</v>
      </c>
      <c r="D41" s="29">
        <v>1.687</v>
      </c>
      <c r="E41" s="34">
        <v>1.897</v>
      </c>
      <c r="F41" s="29" t="s">
        <v>11</v>
      </c>
      <c r="G41" s="29" t="s">
        <v>11</v>
      </c>
      <c r="H41" s="30"/>
    </row>
    <row r="42" spans="1:8" ht="63">
      <c r="A42" s="41" t="s">
        <v>70</v>
      </c>
      <c r="B42" s="40" t="s">
        <v>71</v>
      </c>
      <c r="C42" s="28" t="s">
        <v>211</v>
      </c>
      <c r="D42" s="29">
        <v>0.81</v>
      </c>
      <c r="E42" s="34">
        <v>0.287</v>
      </c>
      <c r="F42" s="29" t="s">
        <v>11</v>
      </c>
      <c r="G42" s="29" t="s">
        <v>11</v>
      </c>
      <c r="H42" s="30"/>
    </row>
    <row r="43" spans="1:8" ht="31.5">
      <c r="A43" s="41" t="s">
        <v>72</v>
      </c>
      <c r="B43" s="42" t="s">
        <v>128</v>
      </c>
      <c r="C43" s="28" t="s">
        <v>210</v>
      </c>
      <c r="D43" s="29" t="s">
        <v>11</v>
      </c>
      <c r="E43" s="29" t="s">
        <v>11</v>
      </c>
      <c r="F43" s="37"/>
      <c r="G43" s="29"/>
      <c r="H43" s="30"/>
    </row>
    <row r="44" spans="1:8" ht="15.75">
      <c r="A44" s="24" t="s">
        <v>73</v>
      </c>
      <c r="B44" s="92" t="s">
        <v>74</v>
      </c>
      <c r="C44" s="92"/>
      <c r="D44" s="92"/>
      <c r="E44" s="92"/>
      <c r="F44" s="92"/>
      <c r="G44" s="92"/>
      <c r="H44" s="46"/>
    </row>
    <row r="45" spans="1:8" ht="63">
      <c r="A45" s="41" t="s">
        <v>75</v>
      </c>
      <c r="B45" s="27" t="s">
        <v>76</v>
      </c>
      <c r="C45" s="28" t="s">
        <v>210</v>
      </c>
      <c r="D45" s="29" t="s">
        <v>11</v>
      </c>
      <c r="E45" s="29" t="s">
        <v>11</v>
      </c>
      <c r="F45" s="37">
        <f>F46+F48+F50</f>
        <v>246915.5</v>
      </c>
      <c r="G45" s="34">
        <f>G46+G48+G50</f>
        <v>123457.8</v>
      </c>
      <c r="H45" s="38"/>
    </row>
    <row r="46" spans="1:8" ht="47.25">
      <c r="A46" s="41" t="s">
        <v>77</v>
      </c>
      <c r="B46" s="39" t="s">
        <v>129</v>
      </c>
      <c r="C46" s="28" t="s">
        <v>210</v>
      </c>
      <c r="D46" s="29" t="s">
        <v>11</v>
      </c>
      <c r="E46" s="29" t="s">
        <v>11</v>
      </c>
      <c r="F46" s="37"/>
      <c r="G46" s="34"/>
      <c r="H46" s="38"/>
    </row>
    <row r="47" spans="1:8" ht="15.75">
      <c r="A47" s="41" t="s">
        <v>78</v>
      </c>
      <c r="B47" s="42" t="s">
        <v>79</v>
      </c>
      <c r="C47" s="28" t="s">
        <v>199</v>
      </c>
      <c r="D47" s="5"/>
      <c r="E47" s="48"/>
      <c r="F47" s="33" t="s">
        <v>11</v>
      </c>
      <c r="G47" s="47" t="s">
        <v>11</v>
      </c>
      <c r="H47" s="38"/>
    </row>
    <row r="48" spans="1:8" ht="47.25">
      <c r="A48" s="41" t="s">
        <v>80</v>
      </c>
      <c r="B48" s="6" t="s">
        <v>200</v>
      </c>
      <c r="C48" s="28" t="s">
        <v>201</v>
      </c>
      <c r="D48" s="33">
        <v>0</v>
      </c>
      <c r="E48" s="47">
        <v>0</v>
      </c>
      <c r="F48" s="37"/>
      <c r="G48" s="34"/>
      <c r="H48" s="38"/>
    </row>
    <row r="49" spans="1:8" ht="63">
      <c r="A49" s="41" t="s">
        <v>81</v>
      </c>
      <c r="B49" s="7" t="s">
        <v>214</v>
      </c>
      <c r="C49" s="28" t="s">
        <v>199</v>
      </c>
      <c r="D49" s="47">
        <v>0</v>
      </c>
      <c r="E49" s="47">
        <v>0</v>
      </c>
      <c r="F49" s="33" t="s">
        <v>11</v>
      </c>
      <c r="G49" s="47" t="s">
        <v>11</v>
      </c>
      <c r="H49" s="38"/>
    </row>
    <row r="50" spans="1:8" ht="78.75">
      <c r="A50" s="41" t="s">
        <v>82</v>
      </c>
      <c r="B50" s="39" t="s">
        <v>131</v>
      </c>
      <c r="C50" s="28" t="s">
        <v>210</v>
      </c>
      <c r="D50" s="29" t="s">
        <v>11</v>
      </c>
      <c r="E50" s="29" t="s">
        <v>11</v>
      </c>
      <c r="F50" s="37">
        <f>F55</f>
        <v>246915.5</v>
      </c>
      <c r="G50" s="34">
        <f>G52+G55</f>
        <v>123457.8</v>
      </c>
      <c r="H50" s="38"/>
    </row>
    <row r="51" spans="1:8" ht="31.5">
      <c r="A51" s="41" t="s">
        <v>83</v>
      </c>
      <c r="B51" s="42" t="s">
        <v>84</v>
      </c>
      <c r="C51" s="28" t="s">
        <v>211</v>
      </c>
      <c r="D51" s="29"/>
      <c r="E51" s="34">
        <v>4.85</v>
      </c>
      <c r="F51" s="37" t="s">
        <v>11</v>
      </c>
      <c r="G51" s="29" t="s">
        <v>11</v>
      </c>
      <c r="H51" s="30"/>
    </row>
    <row r="52" spans="1:8" ht="31.5">
      <c r="A52" s="41" t="s">
        <v>85</v>
      </c>
      <c r="B52" s="8" t="s">
        <v>86</v>
      </c>
      <c r="C52" s="28" t="s">
        <v>210</v>
      </c>
      <c r="D52" s="29" t="s">
        <v>11</v>
      </c>
      <c r="E52" s="37" t="s">
        <v>11</v>
      </c>
      <c r="F52" s="37"/>
      <c r="G52" s="34"/>
      <c r="H52" s="38"/>
    </row>
    <row r="53" spans="1:8" ht="31.5">
      <c r="A53" s="41" t="s">
        <v>87</v>
      </c>
      <c r="B53" s="80" t="s">
        <v>88</v>
      </c>
      <c r="C53" s="28" t="s">
        <v>211</v>
      </c>
      <c r="D53" s="29" t="s">
        <v>11</v>
      </c>
      <c r="E53" s="43">
        <v>8.75</v>
      </c>
      <c r="F53" s="37" t="s">
        <v>11</v>
      </c>
      <c r="G53" s="29" t="s">
        <v>11</v>
      </c>
      <c r="H53" s="30"/>
    </row>
    <row r="54" spans="1:8" ht="15.75">
      <c r="A54" s="41" t="s">
        <v>89</v>
      </c>
      <c r="B54" s="80" t="s">
        <v>90</v>
      </c>
      <c r="C54" s="28" t="s">
        <v>211</v>
      </c>
      <c r="D54" s="37"/>
      <c r="E54" s="43">
        <v>4.13</v>
      </c>
      <c r="F54" s="37" t="s">
        <v>11</v>
      </c>
      <c r="G54" s="29" t="s">
        <v>11</v>
      </c>
      <c r="H54" s="30"/>
    </row>
    <row r="55" spans="1:8" ht="47.25">
      <c r="A55" s="41" t="s">
        <v>91</v>
      </c>
      <c r="B55" s="8" t="s">
        <v>188</v>
      </c>
      <c r="C55" s="28" t="s">
        <v>210</v>
      </c>
      <c r="D55" s="29" t="s">
        <v>11</v>
      </c>
      <c r="E55" s="37" t="s">
        <v>11</v>
      </c>
      <c r="F55" s="37">
        <v>246915.5</v>
      </c>
      <c r="G55" s="34">
        <v>123457.8</v>
      </c>
      <c r="H55" s="38"/>
    </row>
    <row r="56" spans="1:8" ht="31.5">
      <c r="A56" s="41" t="s">
        <v>92</v>
      </c>
      <c r="B56" s="80" t="s">
        <v>93</v>
      </c>
      <c r="C56" s="28" t="s">
        <v>211</v>
      </c>
      <c r="D56" s="29" t="s">
        <v>11</v>
      </c>
      <c r="E56" s="34">
        <v>0.99</v>
      </c>
      <c r="F56" s="29" t="s">
        <v>11</v>
      </c>
      <c r="G56" s="29" t="s">
        <v>11</v>
      </c>
      <c r="H56" s="30"/>
    </row>
    <row r="57" spans="1:8" ht="15.75">
      <c r="A57" s="41" t="s">
        <v>94</v>
      </c>
      <c r="B57" s="80" t="s">
        <v>90</v>
      </c>
      <c r="C57" s="28" t="s">
        <v>211</v>
      </c>
      <c r="D57" s="37"/>
      <c r="E57" s="34">
        <v>0.72</v>
      </c>
      <c r="F57" s="29" t="s">
        <v>11</v>
      </c>
      <c r="G57" s="29" t="s">
        <v>11</v>
      </c>
      <c r="H57" s="30"/>
    </row>
    <row r="58" spans="1:8" ht="15.75">
      <c r="A58" s="24" t="s">
        <v>95</v>
      </c>
      <c r="B58" s="92" t="s">
        <v>96</v>
      </c>
      <c r="C58" s="92"/>
      <c r="D58" s="92"/>
      <c r="E58" s="92"/>
      <c r="F58" s="92"/>
      <c r="G58" s="92"/>
      <c r="H58" s="49"/>
    </row>
    <row r="59" spans="1:8" ht="15.75">
      <c r="A59" s="41" t="s">
        <v>97</v>
      </c>
      <c r="B59" s="27" t="s">
        <v>98</v>
      </c>
      <c r="C59" s="28" t="s">
        <v>210</v>
      </c>
      <c r="D59" s="29" t="s">
        <v>11</v>
      </c>
      <c r="E59" s="29" t="s">
        <v>11</v>
      </c>
      <c r="F59" s="37">
        <v>834560</v>
      </c>
      <c r="G59" s="29">
        <v>378491</v>
      </c>
      <c r="H59" s="38"/>
    </row>
    <row r="60" spans="1:8" ht="31.5">
      <c r="A60" s="41" t="s">
        <v>99</v>
      </c>
      <c r="B60" s="50" t="s">
        <v>100</v>
      </c>
      <c r="C60" s="28" t="s">
        <v>212</v>
      </c>
      <c r="D60" s="29"/>
      <c r="E60" s="34">
        <v>0.035</v>
      </c>
      <c r="F60" s="51" t="s">
        <v>11</v>
      </c>
      <c r="G60" s="51" t="s">
        <v>11</v>
      </c>
      <c r="H60" s="52"/>
    </row>
    <row r="61" spans="1:8" ht="31.5">
      <c r="A61" s="41" t="s">
        <v>101</v>
      </c>
      <c r="B61" s="50" t="s">
        <v>102</v>
      </c>
      <c r="C61" s="28" t="s">
        <v>212</v>
      </c>
      <c r="D61" s="51" t="s">
        <v>11</v>
      </c>
      <c r="E61" s="51">
        <v>0.036</v>
      </c>
      <c r="F61" s="51" t="s">
        <v>11</v>
      </c>
      <c r="G61" s="51" t="s">
        <v>11</v>
      </c>
      <c r="H61" s="52"/>
    </row>
    <row r="62" spans="1:8" ht="31.5">
      <c r="A62" s="41" t="s">
        <v>103</v>
      </c>
      <c r="B62" s="50" t="s">
        <v>196</v>
      </c>
      <c r="C62" s="50"/>
      <c r="D62" s="51" t="s">
        <v>11</v>
      </c>
      <c r="E62" s="51" t="s">
        <v>11</v>
      </c>
      <c r="F62" s="51" t="s">
        <v>11</v>
      </c>
      <c r="G62" s="51" t="s">
        <v>11</v>
      </c>
      <c r="H62" s="53"/>
    </row>
    <row r="63" spans="1:8" ht="15.75">
      <c r="A63" s="41" t="s">
        <v>104</v>
      </c>
      <c r="B63" s="54" t="s">
        <v>105</v>
      </c>
      <c r="C63" s="28" t="s">
        <v>212</v>
      </c>
      <c r="D63" s="51" t="s">
        <v>11</v>
      </c>
      <c r="E63" s="34">
        <v>0.022</v>
      </c>
      <c r="F63" s="51" t="s">
        <v>11</v>
      </c>
      <c r="G63" s="51" t="s">
        <v>11</v>
      </c>
      <c r="H63" s="52"/>
    </row>
    <row r="64" spans="1:8" ht="15.75">
      <c r="A64" s="41" t="s">
        <v>106</v>
      </c>
      <c r="B64" s="54" t="s">
        <v>107</v>
      </c>
      <c r="C64" s="28" t="s">
        <v>212</v>
      </c>
      <c r="D64" s="51" t="s">
        <v>11</v>
      </c>
      <c r="E64" s="34">
        <v>0.02</v>
      </c>
      <c r="F64" s="51" t="s">
        <v>11</v>
      </c>
      <c r="G64" s="51" t="s">
        <v>11</v>
      </c>
      <c r="H64" s="52"/>
    </row>
    <row r="65" spans="1:8" ht="78.75">
      <c r="A65" s="41" t="s">
        <v>108</v>
      </c>
      <c r="B65" s="1" t="s">
        <v>202</v>
      </c>
      <c r="C65" s="28" t="s">
        <v>210</v>
      </c>
      <c r="D65" s="51" t="s">
        <v>11</v>
      </c>
      <c r="E65" s="51" t="s">
        <v>11</v>
      </c>
      <c r="F65" s="37"/>
      <c r="G65" s="34"/>
      <c r="H65" s="38"/>
    </row>
    <row r="66" spans="1:8" ht="15.75">
      <c r="A66" s="41" t="s">
        <v>109</v>
      </c>
      <c r="B66" s="27" t="s">
        <v>132</v>
      </c>
      <c r="C66" s="28" t="s">
        <v>210</v>
      </c>
      <c r="D66" s="29" t="s">
        <v>11</v>
      </c>
      <c r="E66" s="51" t="s">
        <v>11</v>
      </c>
      <c r="F66" s="37">
        <f>F67+34364.02</f>
        <v>78186.62</v>
      </c>
      <c r="G66" s="34">
        <v>0</v>
      </c>
      <c r="H66" s="38"/>
    </row>
    <row r="67" spans="1:8" ht="15.75">
      <c r="A67" s="41" t="s">
        <v>110</v>
      </c>
      <c r="B67" s="27" t="s">
        <v>133</v>
      </c>
      <c r="C67" s="28" t="s">
        <v>210</v>
      </c>
      <c r="D67" s="29" t="s">
        <v>11</v>
      </c>
      <c r="E67" s="51" t="s">
        <v>11</v>
      </c>
      <c r="F67" s="37">
        <v>43822.6</v>
      </c>
      <c r="G67" s="34">
        <v>0</v>
      </c>
      <c r="H67" s="38"/>
    </row>
    <row r="68" spans="1:8" ht="15.75">
      <c r="A68" s="41" t="s">
        <v>134</v>
      </c>
      <c r="B68" s="39" t="s">
        <v>139</v>
      </c>
      <c r="C68" s="28" t="s">
        <v>211</v>
      </c>
      <c r="D68" s="9"/>
      <c r="E68" s="34">
        <v>0</v>
      </c>
      <c r="F68" s="55" t="s">
        <v>11</v>
      </c>
      <c r="G68" s="51" t="s">
        <v>11</v>
      </c>
      <c r="H68" s="38"/>
    </row>
    <row r="69" spans="1:8" ht="31.5">
      <c r="A69" s="36" t="s">
        <v>135</v>
      </c>
      <c r="B69" s="39" t="s">
        <v>142</v>
      </c>
      <c r="C69" s="28" t="s">
        <v>212</v>
      </c>
      <c r="D69" s="29"/>
      <c r="E69" s="29" t="s">
        <v>14</v>
      </c>
      <c r="F69" s="29" t="s">
        <v>11</v>
      </c>
      <c r="G69" s="29" t="s">
        <v>11</v>
      </c>
      <c r="H69" s="38"/>
    </row>
    <row r="70" spans="1:8" ht="31.5">
      <c r="A70" s="36" t="s">
        <v>136</v>
      </c>
      <c r="B70" s="42" t="s">
        <v>112</v>
      </c>
      <c r="C70" s="28" t="s">
        <v>212</v>
      </c>
      <c r="D70" s="29"/>
      <c r="E70" s="34">
        <v>0.04</v>
      </c>
      <c r="F70" s="29" t="s">
        <v>11</v>
      </c>
      <c r="G70" s="29" t="s">
        <v>11</v>
      </c>
      <c r="H70" s="30"/>
    </row>
    <row r="71" spans="1:8" ht="15.75">
      <c r="A71" s="36" t="s">
        <v>143</v>
      </c>
      <c r="B71" s="40" t="s">
        <v>162</v>
      </c>
      <c r="C71" s="28" t="s">
        <v>199</v>
      </c>
      <c r="D71" s="29" t="s">
        <v>11</v>
      </c>
      <c r="E71" s="48">
        <v>0</v>
      </c>
      <c r="F71" s="29" t="s">
        <v>11</v>
      </c>
      <c r="G71" s="29" t="s">
        <v>11</v>
      </c>
      <c r="H71" s="30"/>
    </row>
    <row r="72" spans="1:8" ht="31.5">
      <c r="A72" s="36" t="s">
        <v>144</v>
      </c>
      <c r="B72" s="42" t="s">
        <v>113</v>
      </c>
      <c r="C72" s="28" t="s">
        <v>212</v>
      </c>
      <c r="D72" s="29"/>
      <c r="E72" s="34">
        <v>0.033</v>
      </c>
      <c r="F72" s="29" t="s">
        <v>11</v>
      </c>
      <c r="G72" s="29" t="s">
        <v>11</v>
      </c>
      <c r="H72" s="30"/>
    </row>
    <row r="73" spans="1:8" ht="15.75">
      <c r="A73" s="36" t="s">
        <v>145</v>
      </c>
      <c r="B73" s="56" t="s">
        <v>163</v>
      </c>
      <c r="C73" s="28" t="s">
        <v>199</v>
      </c>
      <c r="D73" s="29" t="s">
        <v>11</v>
      </c>
      <c r="E73" s="48">
        <v>1</v>
      </c>
      <c r="F73" s="29" t="s">
        <v>11</v>
      </c>
      <c r="G73" s="29" t="s">
        <v>11</v>
      </c>
      <c r="H73" s="30"/>
    </row>
    <row r="74" spans="1:8" ht="31.5">
      <c r="A74" s="36" t="s">
        <v>146</v>
      </c>
      <c r="B74" s="42" t="s">
        <v>111</v>
      </c>
      <c r="C74" s="28" t="s">
        <v>212</v>
      </c>
      <c r="D74" s="29"/>
      <c r="E74" s="34">
        <v>0.031</v>
      </c>
      <c r="F74" s="29" t="s">
        <v>11</v>
      </c>
      <c r="G74" s="29" t="s">
        <v>11</v>
      </c>
      <c r="H74" s="30"/>
    </row>
    <row r="75" spans="1:8" ht="31.5">
      <c r="A75" s="36" t="s">
        <v>147</v>
      </c>
      <c r="B75" s="40" t="s">
        <v>164</v>
      </c>
      <c r="C75" s="28" t="s">
        <v>199</v>
      </c>
      <c r="D75" s="29" t="s">
        <v>11</v>
      </c>
      <c r="E75" s="48">
        <v>5</v>
      </c>
      <c r="F75" s="29" t="s">
        <v>11</v>
      </c>
      <c r="G75" s="29" t="s">
        <v>11</v>
      </c>
      <c r="H75" s="30"/>
    </row>
    <row r="76" spans="1:8" ht="31.5">
      <c r="A76" s="36" t="s">
        <v>148</v>
      </c>
      <c r="B76" s="42" t="s">
        <v>140</v>
      </c>
      <c r="C76" s="28" t="s">
        <v>212</v>
      </c>
      <c r="D76" s="29"/>
      <c r="E76" s="34">
        <v>0.04</v>
      </c>
      <c r="F76" s="29" t="s">
        <v>11</v>
      </c>
      <c r="G76" s="29" t="s">
        <v>11</v>
      </c>
      <c r="H76" s="30"/>
    </row>
    <row r="77" spans="1:8" ht="31.5">
      <c r="A77" s="36" t="s">
        <v>149</v>
      </c>
      <c r="B77" s="56" t="s">
        <v>165</v>
      </c>
      <c r="C77" s="28" t="s">
        <v>199</v>
      </c>
      <c r="D77" s="29" t="s">
        <v>11</v>
      </c>
      <c r="E77" s="48">
        <v>4</v>
      </c>
      <c r="F77" s="29" t="s">
        <v>11</v>
      </c>
      <c r="G77" s="29" t="s">
        <v>11</v>
      </c>
      <c r="H77" s="30"/>
    </row>
    <row r="78" spans="1:8" ht="31.5">
      <c r="A78" s="36" t="s">
        <v>150</v>
      </c>
      <c r="B78" s="42" t="s">
        <v>141</v>
      </c>
      <c r="C78" s="28" t="s">
        <v>212</v>
      </c>
      <c r="D78" s="29"/>
      <c r="E78" s="34">
        <v>0.03</v>
      </c>
      <c r="F78" s="29" t="s">
        <v>11</v>
      </c>
      <c r="G78" s="29" t="s">
        <v>11</v>
      </c>
      <c r="H78" s="30"/>
    </row>
    <row r="79" spans="1:8" ht="31.5">
      <c r="A79" s="36" t="s">
        <v>151</v>
      </c>
      <c r="B79" s="56" t="s">
        <v>166</v>
      </c>
      <c r="C79" s="28" t="s">
        <v>199</v>
      </c>
      <c r="D79" s="29" t="s">
        <v>11</v>
      </c>
      <c r="E79" s="48">
        <v>7</v>
      </c>
      <c r="F79" s="29" t="s">
        <v>11</v>
      </c>
      <c r="G79" s="29" t="s">
        <v>11</v>
      </c>
      <c r="H79" s="30"/>
    </row>
    <row r="80" spans="1:8" ht="31.5">
      <c r="A80" s="36" t="s">
        <v>137</v>
      </c>
      <c r="B80" s="39" t="s">
        <v>203</v>
      </c>
      <c r="C80" s="28" t="s">
        <v>212</v>
      </c>
      <c r="D80" s="32"/>
      <c r="E80" s="34">
        <v>0.031647</v>
      </c>
      <c r="F80" s="29" t="s">
        <v>11</v>
      </c>
      <c r="G80" s="29" t="s">
        <v>11</v>
      </c>
      <c r="H80" s="30"/>
    </row>
    <row r="81" spans="1:8" ht="15.75">
      <c r="A81" s="36" t="s">
        <v>138</v>
      </c>
      <c r="B81" s="36" t="s">
        <v>114</v>
      </c>
      <c r="C81" s="28" t="s">
        <v>199</v>
      </c>
      <c r="D81" s="29" t="s">
        <v>11</v>
      </c>
      <c r="E81" s="48">
        <v>1010</v>
      </c>
      <c r="F81" s="29" t="s">
        <v>11</v>
      </c>
      <c r="G81" s="29" t="s">
        <v>11</v>
      </c>
      <c r="H81" s="30"/>
    </row>
    <row r="82" spans="1:8" ht="63">
      <c r="A82" s="36" t="s">
        <v>175</v>
      </c>
      <c r="B82" s="27" t="s">
        <v>116</v>
      </c>
      <c r="C82" s="28" t="s">
        <v>210</v>
      </c>
      <c r="D82" s="29" t="s">
        <v>11</v>
      </c>
      <c r="E82" s="29" t="s">
        <v>11</v>
      </c>
      <c r="F82" s="37">
        <v>64220.036</v>
      </c>
      <c r="G82" s="34">
        <v>32198.6</v>
      </c>
      <c r="H82" s="38"/>
    </row>
    <row r="83" spans="1:8" ht="15.75">
      <c r="A83" s="36" t="s">
        <v>176</v>
      </c>
      <c r="B83" s="6" t="s">
        <v>204</v>
      </c>
      <c r="C83" s="28" t="s">
        <v>212</v>
      </c>
      <c r="D83" s="3">
        <v>0.023</v>
      </c>
      <c r="E83" s="29">
        <v>0.01</v>
      </c>
      <c r="F83" s="37" t="s">
        <v>11</v>
      </c>
      <c r="G83" s="29" t="s">
        <v>11</v>
      </c>
      <c r="H83" s="38"/>
    </row>
    <row r="84" spans="1:8" ht="18" customHeight="1">
      <c r="A84" s="36" t="s">
        <v>115</v>
      </c>
      <c r="B84" s="27" t="s">
        <v>222</v>
      </c>
      <c r="C84" s="28" t="s">
        <v>210</v>
      </c>
      <c r="D84" s="29" t="s">
        <v>11</v>
      </c>
      <c r="E84" s="29" t="s">
        <v>11</v>
      </c>
      <c r="F84" s="29">
        <v>71652.3</v>
      </c>
      <c r="G84" s="29">
        <v>0</v>
      </c>
      <c r="H84" s="38"/>
    </row>
    <row r="85" spans="1:8" ht="31.5">
      <c r="A85" s="36" t="s">
        <v>117</v>
      </c>
      <c r="B85" s="6" t="s">
        <v>224</v>
      </c>
      <c r="C85" s="28" t="s">
        <v>211</v>
      </c>
      <c r="D85" s="29">
        <v>52.565</v>
      </c>
      <c r="E85" s="29">
        <v>0.3</v>
      </c>
      <c r="F85" s="29" t="s">
        <v>11</v>
      </c>
      <c r="G85" s="29" t="s">
        <v>11</v>
      </c>
      <c r="H85" s="38"/>
    </row>
    <row r="86" spans="1:8" ht="31.5">
      <c r="A86" s="36" t="s">
        <v>189</v>
      </c>
      <c r="B86" s="42" t="s">
        <v>205</v>
      </c>
      <c r="C86" s="28" t="s">
        <v>211</v>
      </c>
      <c r="D86" s="29" t="s">
        <v>11</v>
      </c>
      <c r="E86" s="29">
        <v>0.19</v>
      </c>
      <c r="F86" s="29" t="s">
        <v>11</v>
      </c>
      <c r="G86" s="29" t="s">
        <v>11</v>
      </c>
      <c r="H86" s="38"/>
    </row>
    <row r="87" spans="1:8" ht="31.5">
      <c r="A87" s="36" t="s">
        <v>190</v>
      </c>
      <c r="B87" s="42" t="s">
        <v>206</v>
      </c>
      <c r="C87" s="28" t="s">
        <v>211</v>
      </c>
      <c r="D87" s="29" t="s">
        <v>11</v>
      </c>
      <c r="E87" s="29">
        <v>0.11</v>
      </c>
      <c r="F87" s="29" t="s">
        <v>11</v>
      </c>
      <c r="G87" s="29" t="s">
        <v>11</v>
      </c>
      <c r="H87" s="38"/>
    </row>
    <row r="88" spans="1:8" ht="31.5">
      <c r="A88" s="36" t="s">
        <v>177</v>
      </c>
      <c r="B88" s="6" t="s">
        <v>225</v>
      </c>
      <c r="C88" s="28" t="s">
        <v>211</v>
      </c>
      <c r="D88" s="29" t="s">
        <v>11</v>
      </c>
      <c r="E88" s="29"/>
      <c r="F88" s="29" t="s">
        <v>11</v>
      </c>
      <c r="G88" s="29" t="s">
        <v>11</v>
      </c>
      <c r="H88" s="38"/>
    </row>
    <row r="89" spans="1:8" ht="47.25">
      <c r="A89" s="36" t="s">
        <v>191</v>
      </c>
      <c r="B89" s="42" t="s">
        <v>223</v>
      </c>
      <c r="C89" s="28" t="s">
        <v>211</v>
      </c>
      <c r="D89" s="29" t="s">
        <v>11</v>
      </c>
      <c r="E89" s="29"/>
      <c r="F89" s="29" t="s">
        <v>11</v>
      </c>
      <c r="G89" s="29" t="s">
        <v>11</v>
      </c>
      <c r="H89" s="38"/>
    </row>
    <row r="90" spans="1:8" ht="15.75">
      <c r="A90" s="36" t="s">
        <v>226</v>
      </c>
      <c r="B90" s="42" t="s">
        <v>217</v>
      </c>
      <c r="C90" s="28" t="s">
        <v>211</v>
      </c>
      <c r="D90" s="29" t="s">
        <v>11</v>
      </c>
      <c r="E90" s="29"/>
      <c r="F90" s="29" t="s">
        <v>11</v>
      </c>
      <c r="G90" s="29" t="s">
        <v>11</v>
      </c>
      <c r="H90" s="38"/>
    </row>
    <row r="91" spans="1:8" ht="15.75">
      <c r="A91" s="36" t="s">
        <v>227</v>
      </c>
      <c r="B91" s="42" t="s">
        <v>218</v>
      </c>
      <c r="C91" s="28" t="s">
        <v>211</v>
      </c>
      <c r="D91" s="29" t="s">
        <v>11</v>
      </c>
      <c r="E91" s="29"/>
      <c r="F91" s="29" t="s">
        <v>11</v>
      </c>
      <c r="G91" s="29" t="s">
        <v>11</v>
      </c>
      <c r="H91" s="38"/>
    </row>
    <row r="92" spans="1:8" ht="15.75">
      <c r="A92" s="36" t="s">
        <v>228</v>
      </c>
      <c r="B92" s="42" t="s">
        <v>219</v>
      </c>
      <c r="C92" s="28" t="s">
        <v>211</v>
      </c>
      <c r="D92" s="29" t="s">
        <v>11</v>
      </c>
      <c r="E92" s="29"/>
      <c r="F92" s="29" t="s">
        <v>11</v>
      </c>
      <c r="G92" s="29" t="s">
        <v>11</v>
      </c>
      <c r="H92" s="38"/>
    </row>
    <row r="93" spans="1:8" ht="15.75">
      <c r="A93" s="36" t="s">
        <v>229</v>
      </c>
      <c r="B93" s="42" t="s">
        <v>220</v>
      </c>
      <c r="C93" s="28" t="s">
        <v>211</v>
      </c>
      <c r="D93" s="29" t="s">
        <v>11</v>
      </c>
      <c r="E93" s="29"/>
      <c r="F93" s="29" t="s">
        <v>11</v>
      </c>
      <c r="G93" s="29" t="s">
        <v>11</v>
      </c>
      <c r="H93" s="38"/>
    </row>
    <row r="94" spans="1:8" ht="15.75">
      <c r="A94" s="36" t="s">
        <v>230</v>
      </c>
      <c r="B94" s="42" t="s">
        <v>221</v>
      </c>
      <c r="C94" s="28" t="s">
        <v>211</v>
      </c>
      <c r="D94" s="29" t="s">
        <v>11</v>
      </c>
      <c r="E94" s="29"/>
      <c r="F94" s="29" t="s">
        <v>11</v>
      </c>
      <c r="G94" s="29" t="s">
        <v>11</v>
      </c>
      <c r="H94" s="38"/>
    </row>
    <row r="95" spans="1:8" ht="47.25">
      <c r="A95" s="36" t="s">
        <v>192</v>
      </c>
      <c r="B95" s="42" t="s">
        <v>239</v>
      </c>
      <c r="C95" s="28" t="s">
        <v>211</v>
      </c>
      <c r="D95" s="29" t="s">
        <v>11</v>
      </c>
      <c r="E95" s="29"/>
      <c r="F95" s="29" t="s">
        <v>11</v>
      </c>
      <c r="G95" s="29" t="s">
        <v>11</v>
      </c>
      <c r="H95" s="38"/>
    </row>
    <row r="96" spans="1:8" ht="15.75">
      <c r="A96" s="36" t="s">
        <v>231</v>
      </c>
      <c r="B96" s="42" t="s">
        <v>217</v>
      </c>
      <c r="C96" s="28" t="s">
        <v>211</v>
      </c>
      <c r="D96" s="29" t="s">
        <v>11</v>
      </c>
      <c r="E96" s="29"/>
      <c r="F96" s="29" t="s">
        <v>11</v>
      </c>
      <c r="G96" s="29" t="s">
        <v>11</v>
      </c>
      <c r="H96" s="38"/>
    </row>
    <row r="97" spans="1:8" ht="15.75">
      <c r="A97" s="36" t="s">
        <v>232</v>
      </c>
      <c r="B97" s="42" t="s">
        <v>218</v>
      </c>
      <c r="C97" s="28" t="s">
        <v>211</v>
      </c>
      <c r="D97" s="29" t="s">
        <v>11</v>
      </c>
      <c r="E97" s="29"/>
      <c r="F97" s="29" t="s">
        <v>11</v>
      </c>
      <c r="G97" s="29" t="s">
        <v>11</v>
      </c>
      <c r="H97" s="38"/>
    </row>
    <row r="98" spans="1:8" ht="15.75">
      <c r="A98" s="36" t="s">
        <v>233</v>
      </c>
      <c r="B98" s="42" t="s">
        <v>219</v>
      </c>
      <c r="C98" s="28" t="s">
        <v>211</v>
      </c>
      <c r="D98" s="29" t="s">
        <v>11</v>
      </c>
      <c r="E98" s="29"/>
      <c r="F98" s="29" t="s">
        <v>11</v>
      </c>
      <c r="G98" s="29" t="s">
        <v>11</v>
      </c>
      <c r="H98" s="38"/>
    </row>
    <row r="99" spans="1:8" ht="15.75">
      <c r="A99" s="36" t="s">
        <v>234</v>
      </c>
      <c r="B99" s="42" t="s">
        <v>220</v>
      </c>
      <c r="C99" s="28" t="s">
        <v>211</v>
      </c>
      <c r="D99" s="29" t="s">
        <v>11</v>
      </c>
      <c r="E99" s="29"/>
      <c r="F99" s="29" t="s">
        <v>11</v>
      </c>
      <c r="G99" s="29" t="s">
        <v>11</v>
      </c>
      <c r="H99" s="38"/>
    </row>
    <row r="100" spans="1:8" ht="15.75">
      <c r="A100" s="36" t="s">
        <v>235</v>
      </c>
      <c r="B100" s="42" t="s">
        <v>221</v>
      </c>
      <c r="C100" s="28" t="s">
        <v>211</v>
      </c>
      <c r="D100" s="29" t="s">
        <v>11</v>
      </c>
      <c r="E100" s="29"/>
      <c r="F100" s="29" t="s">
        <v>11</v>
      </c>
      <c r="G100" s="29" t="s">
        <v>11</v>
      </c>
      <c r="H100" s="38"/>
    </row>
    <row r="101" spans="1:8" ht="47.25">
      <c r="A101" s="36" t="s">
        <v>197</v>
      </c>
      <c r="B101" s="39" t="s">
        <v>182</v>
      </c>
      <c r="C101" s="28" t="s">
        <v>211</v>
      </c>
      <c r="D101" s="29" t="s">
        <v>11</v>
      </c>
      <c r="E101" s="29"/>
      <c r="F101" s="29" t="s">
        <v>11</v>
      </c>
      <c r="G101" s="29" t="s">
        <v>11</v>
      </c>
      <c r="H101" s="38"/>
    </row>
    <row r="102" spans="1:8" ht="47.25">
      <c r="A102" s="36" t="s">
        <v>193</v>
      </c>
      <c r="B102" s="42" t="s">
        <v>180</v>
      </c>
      <c r="C102" s="28" t="s">
        <v>211</v>
      </c>
      <c r="D102" s="29" t="s">
        <v>11</v>
      </c>
      <c r="E102" s="29"/>
      <c r="F102" s="29" t="s">
        <v>11</v>
      </c>
      <c r="G102" s="29" t="s">
        <v>11</v>
      </c>
      <c r="H102" s="38"/>
    </row>
    <row r="103" spans="1:8" ht="47.25">
      <c r="A103" s="36" t="s">
        <v>194</v>
      </c>
      <c r="B103" s="42" t="s">
        <v>181</v>
      </c>
      <c r="C103" s="28" t="s">
        <v>211</v>
      </c>
      <c r="D103" s="29" t="s">
        <v>11</v>
      </c>
      <c r="E103" s="29"/>
      <c r="F103" s="29" t="s">
        <v>11</v>
      </c>
      <c r="G103" s="29" t="s">
        <v>11</v>
      </c>
      <c r="H103" s="38"/>
    </row>
    <row r="104" spans="1:8" ht="31.5">
      <c r="A104" s="36" t="s">
        <v>236</v>
      </c>
      <c r="B104" s="39" t="s">
        <v>185</v>
      </c>
      <c r="C104" s="28" t="s">
        <v>211</v>
      </c>
      <c r="D104" s="29" t="s">
        <v>11</v>
      </c>
      <c r="E104" s="29"/>
      <c r="F104" s="29" t="s">
        <v>11</v>
      </c>
      <c r="G104" s="29" t="s">
        <v>11</v>
      </c>
      <c r="H104" s="38"/>
    </row>
    <row r="105" spans="1:8" ht="47.25">
      <c r="A105" s="36" t="s">
        <v>237</v>
      </c>
      <c r="B105" s="42" t="s">
        <v>183</v>
      </c>
      <c r="C105" s="28" t="s">
        <v>211</v>
      </c>
      <c r="D105" s="29" t="s">
        <v>11</v>
      </c>
      <c r="E105" s="29"/>
      <c r="F105" s="29" t="s">
        <v>11</v>
      </c>
      <c r="G105" s="29" t="s">
        <v>11</v>
      </c>
      <c r="H105" s="38"/>
    </row>
    <row r="106" spans="1:8" ht="47.25">
      <c r="A106" s="36" t="s">
        <v>238</v>
      </c>
      <c r="B106" s="42" t="s">
        <v>184</v>
      </c>
      <c r="C106" s="28" t="s">
        <v>211</v>
      </c>
      <c r="D106" s="29" t="s">
        <v>11</v>
      </c>
      <c r="E106" s="29"/>
      <c r="F106" s="29" t="s">
        <v>11</v>
      </c>
      <c r="G106" s="29" t="s">
        <v>11</v>
      </c>
      <c r="H106" s="38"/>
    </row>
    <row r="107" spans="1:8" ht="47.25">
      <c r="A107" s="36" t="s">
        <v>152</v>
      </c>
      <c r="B107" s="27" t="s">
        <v>154</v>
      </c>
      <c r="C107" s="28" t="s">
        <v>210</v>
      </c>
      <c r="D107" s="29" t="s">
        <v>11</v>
      </c>
      <c r="E107" s="29" t="s">
        <v>11</v>
      </c>
      <c r="F107" s="37"/>
      <c r="G107" s="29"/>
      <c r="H107" s="38"/>
    </row>
    <row r="108" spans="1:8" ht="15.75">
      <c r="A108" s="36" t="s">
        <v>153</v>
      </c>
      <c r="B108" s="39" t="s">
        <v>156</v>
      </c>
      <c r="C108" s="28" t="s">
        <v>199</v>
      </c>
      <c r="D108" s="47"/>
      <c r="E108" s="29"/>
      <c r="F108" s="37"/>
      <c r="G108" s="29" t="s">
        <v>11</v>
      </c>
      <c r="H108" s="38"/>
    </row>
    <row r="109" spans="1:8" ht="47.25">
      <c r="A109" s="36" t="s">
        <v>174</v>
      </c>
      <c r="B109" s="39" t="s">
        <v>172</v>
      </c>
      <c r="C109" s="28" t="s">
        <v>199</v>
      </c>
      <c r="D109" s="47"/>
      <c r="E109" s="29"/>
      <c r="F109" s="37"/>
      <c r="G109" s="29" t="s">
        <v>11</v>
      </c>
      <c r="H109" s="38"/>
    </row>
    <row r="110" spans="1:8" ht="63">
      <c r="A110" s="36" t="s">
        <v>155</v>
      </c>
      <c r="B110" s="27" t="s">
        <v>159</v>
      </c>
      <c r="C110" s="28" t="s">
        <v>210</v>
      </c>
      <c r="D110" s="29" t="s">
        <v>11</v>
      </c>
      <c r="E110" s="29" t="s">
        <v>11</v>
      </c>
      <c r="F110" s="37"/>
      <c r="G110" s="29"/>
      <c r="H110" s="38"/>
    </row>
    <row r="111" spans="1:8" ht="15.75">
      <c r="A111" s="36" t="s">
        <v>157</v>
      </c>
      <c r="B111" s="6" t="s">
        <v>215</v>
      </c>
      <c r="C111" s="28" t="s">
        <v>199</v>
      </c>
      <c r="D111" s="47"/>
      <c r="E111" s="29"/>
      <c r="F111" s="29" t="s">
        <v>11</v>
      </c>
      <c r="G111" s="29" t="s">
        <v>11</v>
      </c>
      <c r="H111" s="38"/>
    </row>
    <row r="112" spans="1:8" ht="31.5">
      <c r="A112" s="36" t="s">
        <v>158</v>
      </c>
      <c r="B112" s="39" t="s">
        <v>297</v>
      </c>
      <c r="C112" s="28" t="s">
        <v>207</v>
      </c>
      <c r="D112" s="47"/>
      <c r="E112" s="29">
        <v>0</v>
      </c>
      <c r="F112" s="29" t="s">
        <v>11</v>
      </c>
      <c r="G112" s="29" t="s">
        <v>11</v>
      </c>
      <c r="H112" s="38"/>
    </row>
    <row r="113" spans="1:8" ht="63">
      <c r="A113" s="36" t="s">
        <v>160</v>
      </c>
      <c r="B113" s="27" t="s">
        <v>167</v>
      </c>
      <c r="C113" s="28" t="s">
        <v>210</v>
      </c>
      <c r="D113" s="29" t="s">
        <v>11</v>
      </c>
      <c r="E113" s="29" t="s">
        <v>11</v>
      </c>
      <c r="F113" s="37"/>
      <c r="G113" s="29"/>
      <c r="H113" s="38"/>
    </row>
    <row r="114" spans="1:8" ht="31.5">
      <c r="A114" s="36" t="s">
        <v>161</v>
      </c>
      <c r="B114" s="39" t="s">
        <v>170</v>
      </c>
      <c r="C114" s="28" t="s">
        <v>208</v>
      </c>
      <c r="D114" s="29"/>
      <c r="E114" s="29">
        <v>0.14</v>
      </c>
      <c r="F114" s="37" t="s">
        <v>11</v>
      </c>
      <c r="G114" s="29" t="s">
        <v>11</v>
      </c>
      <c r="H114" s="38"/>
    </row>
    <row r="115" spans="1:8" ht="15.75">
      <c r="A115" s="36" t="s">
        <v>195</v>
      </c>
      <c r="B115" s="39" t="s">
        <v>169</v>
      </c>
      <c r="C115" s="28" t="s">
        <v>209</v>
      </c>
      <c r="D115" s="29"/>
      <c r="E115" s="29">
        <v>0</v>
      </c>
      <c r="F115" s="37" t="s">
        <v>11</v>
      </c>
      <c r="G115" s="29" t="s">
        <v>11</v>
      </c>
      <c r="H115" s="38"/>
    </row>
    <row r="116" spans="1:8" ht="47.25">
      <c r="A116" s="36" t="s">
        <v>179</v>
      </c>
      <c r="B116" s="27" t="s">
        <v>298</v>
      </c>
      <c r="C116" s="28" t="s">
        <v>210</v>
      </c>
      <c r="D116" s="29" t="s">
        <v>11</v>
      </c>
      <c r="E116" s="29" t="s">
        <v>11</v>
      </c>
      <c r="F116" s="37"/>
      <c r="G116" s="29"/>
      <c r="H116" s="38"/>
    </row>
    <row r="117" spans="1:8" ht="31.5">
      <c r="A117" s="36" t="s">
        <v>178</v>
      </c>
      <c r="B117" s="39" t="s">
        <v>168</v>
      </c>
      <c r="C117" s="28" t="s">
        <v>199</v>
      </c>
      <c r="D117" s="47"/>
      <c r="E117" s="29"/>
      <c r="F117" s="37" t="s">
        <v>11</v>
      </c>
      <c r="G117" s="29" t="s">
        <v>11</v>
      </c>
      <c r="H117" s="38"/>
    </row>
    <row r="118" spans="1:8" ht="15.75">
      <c r="A118" s="36"/>
      <c r="B118" s="57" t="s">
        <v>118</v>
      </c>
      <c r="C118" s="28" t="s">
        <v>210</v>
      </c>
      <c r="D118" s="58" t="s">
        <v>11</v>
      </c>
      <c r="E118" s="58" t="s">
        <v>11</v>
      </c>
      <c r="F118" s="59"/>
      <c r="G118" s="59"/>
      <c r="H118" s="60"/>
    </row>
    <row r="119" spans="1:8" ht="30.75" customHeight="1">
      <c r="A119" s="93" t="s">
        <v>299</v>
      </c>
      <c r="B119" s="93"/>
      <c r="C119" s="93"/>
      <c r="D119" s="93"/>
      <c r="E119" s="93"/>
      <c r="F119" s="93"/>
      <c r="G119" s="93"/>
      <c r="H119" s="61"/>
    </row>
    <row r="120" spans="1:8" ht="15.75">
      <c r="A120" s="62"/>
      <c r="B120" s="63" t="s">
        <v>119</v>
      </c>
      <c r="C120" s="64"/>
      <c r="D120" s="64"/>
      <c r="E120" s="64"/>
      <c r="F120" s="64"/>
      <c r="G120" s="64"/>
      <c r="H120" s="65"/>
    </row>
    <row r="121" spans="1:7" ht="126">
      <c r="A121" s="62" t="s">
        <v>293</v>
      </c>
      <c r="B121" s="88" t="s">
        <v>294</v>
      </c>
      <c r="C121" s="88"/>
      <c r="D121" s="88"/>
      <c r="E121" s="88"/>
      <c r="F121" s="88"/>
      <c r="G121" s="88"/>
    </row>
    <row r="122" spans="1:7" ht="173.25">
      <c r="A122" s="62" t="s">
        <v>295</v>
      </c>
      <c r="B122" s="63" t="s">
        <v>296</v>
      </c>
      <c r="C122" s="64"/>
      <c r="D122" s="64"/>
      <c r="E122" s="64"/>
      <c r="F122" s="64"/>
      <c r="G122" s="64"/>
    </row>
    <row r="123" spans="1:8" ht="141.75">
      <c r="A123" s="62" t="s">
        <v>280</v>
      </c>
      <c r="B123" s="63" t="s">
        <v>279</v>
      </c>
      <c r="C123" s="64"/>
      <c r="D123" s="64"/>
      <c r="E123" s="64"/>
      <c r="F123" s="64"/>
      <c r="G123" s="64"/>
      <c r="H123" s="65"/>
    </row>
    <row r="124" spans="1:8" ht="47.25">
      <c r="A124" s="62" t="s">
        <v>266</v>
      </c>
      <c r="B124" s="63" t="s">
        <v>268</v>
      </c>
      <c r="C124" s="64"/>
      <c r="D124" s="64"/>
      <c r="E124" s="64"/>
      <c r="F124" s="64"/>
      <c r="G124" s="64"/>
      <c r="H124" s="65"/>
    </row>
    <row r="125" spans="1:7" ht="236.25">
      <c r="A125" s="66" t="s">
        <v>291</v>
      </c>
      <c r="B125" s="81" t="s">
        <v>292</v>
      </c>
      <c r="C125" s="64"/>
      <c r="D125" s="64"/>
      <c r="E125" s="64"/>
      <c r="F125" s="64"/>
      <c r="G125" s="64"/>
    </row>
    <row r="126" spans="1:8" ht="63">
      <c r="A126" s="66" t="s">
        <v>253</v>
      </c>
      <c r="B126" s="67" t="s">
        <v>261</v>
      </c>
      <c r="C126" s="68"/>
      <c r="D126" s="68"/>
      <c r="E126" s="68"/>
      <c r="F126" s="68"/>
      <c r="G126" s="68"/>
      <c r="H126" s="69"/>
    </row>
    <row r="127" spans="1:8" ht="141.75">
      <c r="A127" s="66" t="s">
        <v>278</v>
      </c>
      <c r="B127" s="81" t="s">
        <v>279</v>
      </c>
      <c r="C127" s="68"/>
      <c r="D127" s="68"/>
      <c r="E127" s="68"/>
      <c r="F127" s="68"/>
      <c r="G127" s="68"/>
      <c r="H127" s="69"/>
    </row>
    <row r="128" spans="1:8" ht="63">
      <c r="A128" s="66" t="s">
        <v>276</v>
      </c>
      <c r="B128" s="67" t="s">
        <v>277</v>
      </c>
      <c r="C128" s="68"/>
      <c r="D128" s="68"/>
      <c r="E128" s="68"/>
      <c r="F128" s="68"/>
      <c r="G128" s="68"/>
      <c r="H128" s="69"/>
    </row>
    <row r="129" spans="1:8" ht="94.5">
      <c r="A129" s="86" t="s">
        <v>281</v>
      </c>
      <c r="B129" s="67" t="s">
        <v>282</v>
      </c>
      <c r="C129" s="68"/>
      <c r="D129" s="68"/>
      <c r="E129" s="68"/>
      <c r="F129" s="68"/>
      <c r="G129" s="68"/>
      <c r="H129" s="69"/>
    </row>
    <row r="130" spans="1:8" ht="63">
      <c r="A130" s="86" t="s">
        <v>286</v>
      </c>
      <c r="B130" s="67" t="s">
        <v>287</v>
      </c>
      <c r="C130" s="68"/>
      <c r="D130" s="68"/>
      <c r="E130" s="68"/>
      <c r="F130" s="68"/>
      <c r="G130" s="68"/>
      <c r="H130" s="69"/>
    </row>
    <row r="131" spans="1:8" ht="63">
      <c r="A131" s="86" t="s">
        <v>288</v>
      </c>
      <c r="B131" s="67" t="s">
        <v>289</v>
      </c>
      <c r="C131" s="68"/>
      <c r="D131" s="68"/>
      <c r="E131" s="68"/>
      <c r="F131" s="68"/>
      <c r="G131" s="68"/>
      <c r="H131" s="69"/>
    </row>
    <row r="132" spans="1:8" ht="94.5">
      <c r="A132" s="86" t="s">
        <v>281</v>
      </c>
      <c r="B132" s="67" t="s">
        <v>282</v>
      </c>
      <c r="C132" s="68"/>
      <c r="D132" s="68"/>
      <c r="E132" s="68"/>
      <c r="F132" s="68"/>
      <c r="G132" s="68"/>
      <c r="H132" s="69"/>
    </row>
    <row r="133" spans="1:8" ht="35.25" customHeight="1">
      <c r="A133" s="101" t="s">
        <v>120</v>
      </c>
      <c r="B133" s="101"/>
      <c r="C133" s="101"/>
      <c r="D133" s="70"/>
      <c r="E133" s="45"/>
      <c r="F133" s="71"/>
      <c r="G133" s="72"/>
      <c r="H133" s="73"/>
    </row>
    <row r="134" spans="1:8" ht="30">
      <c r="A134" s="10" t="s">
        <v>121</v>
      </c>
      <c r="B134" s="10"/>
      <c r="C134" s="45"/>
      <c r="D134" s="74" t="s">
        <v>122</v>
      </c>
      <c r="E134" s="45"/>
      <c r="F134" s="75" t="s">
        <v>123</v>
      </c>
      <c r="G134" s="75"/>
      <c r="H134" s="76"/>
    </row>
    <row r="136" spans="1:3" ht="12.75">
      <c r="A136" s="90" t="s">
        <v>124</v>
      </c>
      <c r="B136" s="90"/>
      <c r="C136" s="13" t="s">
        <v>125</v>
      </c>
    </row>
    <row r="137" spans="3:7" ht="12.75">
      <c r="C137" s="91" t="s">
        <v>126</v>
      </c>
      <c r="D137" s="91"/>
      <c r="E137" s="91"/>
      <c r="F137" s="91"/>
      <c r="G137" s="78"/>
    </row>
    <row r="138" spans="1:3" ht="12.75">
      <c r="A138" s="79"/>
      <c r="C138" s="13" t="s">
        <v>127</v>
      </c>
    </row>
    <row r="140" s="31" customFormat="1" ht="12.75">
      <c r="H140" s="18"/>
    </row>
    <row r="141" s="31" customFormat="1" ht="12.75">
      <c r="H141" s="18"/>
    </row>
    <row r="142" s="31" customFormat="1" ht="12.75">
      <c r="H142" s="18"/>
    </row>
    <row r="143" s="31" customFormat="1" ht="12.75">
      <c r="H143" s="18"/>
    </row>
    <row r="144" s="31" customFormat="1" ht="12.75">
      <c r="H144" s="18"/>
    </row>
    <row r="145" s="31" customFormat="1" ht="12.75">
      <c r="H145" s="18"/>
    </row>
    <row r="146" s="31" customFormat="1" ht="12.75">
      <c r="H146" s="18"/>
    </row>
    <row r="147" s="31" customFormat="1" ht="12.75">
      <c r="H147" s="18"/>
    </row>
    <row r="148" s="31" customFormat="1" ht="12.75">
      <c r="H148" s="18"/>
    </row>
    <row r="149" s="31" customFormat="1" ht="12.75">
      <c r="H149" s="18"/>
    </row>
    <row r="150" s="31" customFormat="1" ht="12.75">
      <c r="H150" s="18"/>
    </row>
    <row r="151" s="31" customFormat="1" ht="12.75">
      <c r="H151" s="18"/>
    </row>
    <row r="152" s="31" customFormat="1" ht="12.75">
      <c r="H152" s="18"/>
    </row>
    <row r="153" s="31" customFormat="1" ht="12.75">
      <c r="H153" s="18"/>
    </row>
    <row r="154" s="31" customFormat="1" ht="12.75">
      <c r="H154" s="18"/>
    </row>
    <row r="155" s="31" customFormat="1" ht="12.75">
      <c r="H155" s="18"/>
    </row>
    <row r="156" s="31" customFormat="1" ht="12.75">
      <c r="H156" s="18"/>
    </row>
    <row r="157" s="31" customFormat="1" ht="12.75">
      <c r="H157" s="18"/>
    </row>
    <row r="158" s="31" customFormat="1" ht="12.75">
      <c r="H158" s="18"/>
    </row>
    <row r="159" s="31" customFormat="1" ht="12.75">
      <c r="H159" s="18"/>
    </row>
    <row r="160" s="31" customFormat="1" ht="12.75">
      <c r="H160" s="18"/>
    </row>
    <row r="161" s="31" customFormat="1" ht="12.75">
      <c r="H161" s="18"/>
    </row>
    <row r="162" s="31" customFormat="1" ht="12.75">
      <c r="H162" s="18"/>
    </row>
    <row r="163" s="31" customFormat="1" ht="12.75">
      <c r="H163" s="18"/>
    </row>
    <row r="164" s="31" customFormat="1" ht="12.75">
      <c r="H164" s="18"/>
    </row>
    <row r="165" s="31" customFormat="1" ht="12.75">
      <c r="H165" s="18"/>
    </row>
    <row r="166" s="31" customFormat="1" ht="12.75">
      <c r="H166" s="18"/>
    </row>
    <row r="167" s="31" customFormat="1" ht="12.75">
      <c r="H167" s="18"/>
    </row>
    <row r="168" s="31" customFormat="1" ht="12.75">
      <c r="H168" s="18"/>
    </row>
    <row r="169" s="31" customFormat="1" ht="12.75">
      <c r="H169" s="18"/>
    </row>
    <row r="170" s="31" customFormat="1" ht="12.75">
      <c r="H170" s="18"/>
    </row>
    <row r="171" s="31" customFormat="1" ht="12.75">
      <c r="H171" s="18"/>
    </row>
    <row r="172" s="31" customFormat="1" ht="12.75">
      <c r="H172" s="18"/>
    </row>
    <row r="173" s="31" customFormat="1" ht="12.75">
      <c r="H173" s="18"/>
    </row>
    <row r="174" s="31" customFormat="1" ht="12.75">
      <c r="H174" s="18"/>
    </row>
    <row r="175" s="31" customFormat="1" ht="12.75">
      <c r="H175" s="18"/>
    </row>
    <row r="176" s="31" customFormat="1" ht="12.75">
      <c r="H176" s="18"/>
    </row>
    <row r="177" s="31" customFormat="1" ht="12.75">
      <c r="H177" s="18"/>
    </row>
    <row r="178" s="31" customFormat="1" ht="12.75">
      <c r="H178" s="18"/>
    </row>
    <row r="179" s="31" customFormat="1" ht="12.75">
      <c r="H179" s="18"/>
    </row>
    <row r="180" s="31" customFormat="1" ht="12.75">
      <c r="H180" s="18"/>
    </row>
    <row r="181" s="31" customFormat="1" ht="12.75">
      <c r="H181" s="18"/>
    </row>
    <row r="182" s="31" customFormat="1" ht="12.75">
      <c r="H182" s="18"/>
    </row>
    <row r="183" s="31" customFormat="1" ht="12.75">
      <c r="H183" s="18"/>
    </row>
    <row r="184" s="31" customFormat="1" ht="12.75">
      <c r="H184" s="18"/>
    </row>
    <row r="185" s="31" customFormat="1" ht="12.75">
      <c r="H185" s="18"/>
    </row>
    <row r="186" s="31" customFormat="1" ht="12.75">
      <c r="H186" s="18"/>
    </row>
    <row r="187" s="31" customFormat="1" ht="12.75">
      <c r="H187" s="18"/>
    </row>
    <row r="188" s="31" customFormat="1" ht="12.75">
      <c r="H188" s="18"/>
    </row>
    <row r="189" s="31" customFormat="1" ht="12.75">
      <c r="H189" s="18"/>
    </row>
    <row r="190" s="31" customFormat="1" ht="12.75">
      <c r="H190" s="18"/>
    </row>
    <row r="191" s="31" customFormat="1" ht="12.75">
      <c r="H191" s="18"/>
    </row>
    <row r="192" s="31" customFormat="1" ht="12.75">
      <c r="H192" s="18"/>
    </row>
    <row r="193" s="31" customFormat="1" ht="12.75">
      <c r="H193" s="18"/>
    </row>
    <row r="194" s="31" customFormat="1" ht="12.75">
      <c r="H194" s="18"/>
    </row>
    <row r="195" s="31" customFormat="1" ht="12.75">
      <c r="H195" s="18"/>
    </row>
    <row r="196" s="31" customFormat="1" ht="12.75">
      <c r="H196" s="18"/>
    </row>
    <row r="197" s="31" customFormat="1" ht="12.75">
      <c r="H197" s="18"/>
    </row>
    <row r="198" s="31" customFormat="1" ht="12.75">
      <c r="H198" s="18"/>
    </row>
    <row r="199" s="31" customFormat="1" ht="12.75">
      <c r="H199" s="18"/>
    </row>
    <row r="200" s="31" customFormat="1" ht="12.75">
      <c r="H200" s="18"/>
    </row>
    <row r="201" s="31" customFormat="1" ht="12.75">
      <c r="H201" s="18"/>
    </row>
    <row r="202" s="31" customFormat="1" ht="12.75">
      <c r="H202" s="18"/>
    </row>
    <row r="203" s="31" customFormat="1" ht="12.75">
      <c r="H203" s="18"/>
    </row>
    <row r="204" s="31" customFormat="1" ht="12.75">
      <c r="H204" s="18"/>
    </row>
    <row r="205" s="31" customFormat="1" ht="12.75">
      <c r="H205" s="18"/>
    </row>
    <row r="206" s="31" customFormat="1" ht="12.75">
      <c r="H206" s="18"/>
    </row>
    <row r="207" s="31" customFormat="1" ht="12.75">
      <c r="H207" s="18"/>
    </row>
    <row r="208" s="31" customFormat="1" ht="12.75">
      <c r="H208" s="18"/>
    </row>
    <row r="209" s="31" customFormat="1" ht="12.75">
      <c r="H209" s="18"/>
    </row>
    <row r="210" s="31" customFormat="1" ht="12.75">
      <c r="H210" s="18"/>
    </row>
    <row r="211" s="31" customFormat="1" ht="12.75">
      <c r="H211" s="18"/>
    </row>
    <row r="212" s="31" customFormat="1" ht="12.75">
      <c r="H212" s="18"/>
    </row>
    <row r="213" s="31" customFormat="1" ht="12.75">
      <c r="H213" s="18"/>
    </row>
    <row r="214" s="31" customFormat="1" ht="12.75">
      <c r="H214" s="18"/>
    </row>
    <row r="215" s="31" customFormat="1" ht="12.75">
      <c r="H215" s="18"/>
    </row>
    <row r="216" s="31" customFormat="1" ht="12.75">
      <c r="H216" s="18"/>
    </row>
    <row r="217" s="31" customFormat="1" ht="12.75">
      <c r="H217" s="18"/>
    </row>
    <row r="218" s="31" customFormat="1" ht="12.75">
      <c r="H218" s="18"/>
    </row>
    <row r="219" s="31" customFormat="1" ht="12.75">
      <c r="H219" s="18"/>
    </row>
    <row r="220" s="31" customFormat="1" ht="12.75">
      <c r="H220" s="18"/>
    </row>
    <row r="221" s="31" customFormat="1" ht="12.75">
      <c r="H221" s="18"/>
    </row>
    <row r="222" s="31" customFormat="1" ht="12.75">
      <c r="H222" s="18"/>
    </row>
    <row r="223" s="31" customFormat="1" ht="12.75">
      <c r="H223" s="18"/>
    </row>
    <row r="224" s="31" customFormat="1" ht="12.75">
      <c r="H224" s="18"/>
    </row>
    <row r="225" s="31" customFormat="1" ht="12.75">
      <c r="H225" s="18"/>
    </row>
    <row r="226" s="31" customFormat="1" ht="12.75">
      <c r="H226" s="18"/>
    </row>
    <row r="227" s="31" customFormat="1" ht="12.75">
      <c r="H227" s="18"/>
    </row>
    <row r="228" s="31" customFormat="1" ht="12.75">
      <c r="H228" s="18"/>
    </row>
    <row r="229" s="31" customFormat="1" ht="12.75">
      <c r="H229" s="18"/>
    </row>
    <row r="230" s="31" customFormat="1" ht="12.75">
      <c r="H230" s="18"/>
    </row>
    <row r="231" s="31" customFormat="1" ht="12.75">
      <c r="H231" s="18"/>
    </row>
    <row r="232" s="31" customFormat="1" ht="12.75">
      <c r="H232" s="18"/>
    </row>
    <row r="233" s="31" customFormat="1" ht="12.75">
      <c r="H233" s="18"/>
    </row>
    <row r="234" s="31" customFormat="1" ht="12.75">
      <c r="H234" s="18"/>
    </row>
    <row r="235" s="31" customFormat="1" ht="12.75">
      <c r="H235" s="18"/>
    </row>
    <row r="236" s="31" customFormat="1" ht="12.75">
      <c r="H236" s="18"/>
    </row>
    <row r="237" s="31" customFormat="1" ht="12.75">
      <c r="H237" s="18"/>
    </row>
    <row r="238" s="31" customFormat="1" ht="12.75">
      <c r="H238" s="18"/>
    </row>
    <row r="239" s="31" customFormat="1" ht="12.75">
      <c r="H239" s="18"/>
    </row>
    <row r="240" s="31" customFormat="1" ht="12.75">
      <c r="H240" s="18"/>
    </row>
    <row r="241" s="31" customFormat="1" ht="12.75">
      <c r="H241" s="18"/>
    </row>
    <row r="242" s="31" customFormat="1" ht="12.75">
      <c r="H242" s="18"/>
    </row>
    <row r="243" s="31" customFormat="1" ht="12.75">
      <c r="H243" s="18"/>
    </row>
    <row r="244" s="31" customFormat="1" ht="12.75">
      <c r="H244" s="18"/>
    </row>
    <row r="245" s="31" customFormat="1" ht="12.75">
      <c r="H245" s="18"/>
    </row>
    <row r="246" s="31" customFormat="1" ht="12.75">
      <c r="H246" s="18"/>
    </row>
    <row r="247" s="31" customFormat="1" ht="12.75">
      <c r="H247" s="18"/>
    </row>
    <row r="248" s="31" customFormat="1" ht="12.75">
      <c r="H248" s="18"/>
    </row>
    <row r="249" s="31" customFormat="1" ht="12.75">
      <c r="H249" s="18"/>
    </row>
    <row r="250" s="31" customFormat="1" ht="12.75">
      <c r="H250" s="18"/>
    </row>
    <row r="251" s="31" customFormat="1" ht="12.75">
      <c r="H251" s="18"/>
    </row>
    <row r="252" s="31" customFormat="1" ht="12.75">
      <c r="H252" s="18"/>
    </row>
    <row r="253" s="31" customFormat="1" ht="12.75">
      <c r="H253" s="18"/>
    </row>
    <row r="254" s="31" customFormat="1" ht="12.75">
      <c r="H254" s="18"/>
    </row>
    <row r="255" s="31" customFormat="1" ht="12.75">
      <c r="H255" s="18"/>
    </row>
    <row r="256" s="31" customFormat="1" ht="12.75">
      <c r="H256" s="18"/>
    </row>
    <row r="257" s="31" customFormat="1" ht="12.75">
      <c r="H257" s="18"/>
    </row>
    <row r="258" s="31" customFormat="1" ht="12.75">
      <c r="H258" s="18"/>
    </row>
    <row r="259" s="31" customFormat="1" ht="12.75">
      <c r="H259" s="18"/>
    </row>
    <row r="260" s="31" customFormat="1" ht="12.75">
      <c r="H260" s="18"/>
    </row>
    <row r="261" s="31" customFormat="1" ht="12.75">
      <c r="H261" s="18"/>
    </row>
    <row r="262" s="31" customFormat="1" ht="12.75">
      <c r="H262" s="18"/>
    </row>
    <row r="263" s="31" customFormat="1" ht="12.75">
      <c r="H263" s="18"/>
    </row>
    <row r="264" s="31" customFormat="1" ht="12.75">
      <c r="H264" s="18"/>
    </row>
    <row r="265" s="31" customFormat="1" ht="12.75">
      <c r="H265" s="18"/>
    </row>
    <row r="266" s="31" customFormat="1" ht="12.75">
      <c r="H266" s="18"/>
    </row>
    <row r="267" s="31" customFormat="1" ht="12.75">
      <c r="H267" s="18"/>
    </row>
    <row r="268" s="31" customFormat="1" ht="12.75">
      <c r="H268" s="18"/>
    </row>
    <row r="269" s="31" customFormat="1" ht="12.75">
      <c r="H269" s="18"/>
    </row>
    <row r="270" s="31" customFormat="1" ht="12.75">
      <c r="H270" s="18"/>
    </row>
    <row r="271" s="31" customFormat="1" ht="12.75">
      <c r="H271" s="18"/>
    </row>
    <row r="272" s="31" customFormat="1" ht="12.75">
      <c r="H272" s="18"/>
    </row>
    <row r="273" s="31" customFormat="1" ht="12.75">
      <c r="H273" s="18"/>
    </row>
    <row r="274" s="31" customFormat="1" ht="12.75">
      <c r="H274" s="18"/>
    </row>
    <row r="275" s="31" customFormat="1" ht="12.75">
      <c r="H275" s="18"/>
    </row>
    <row r="276" s="31" customFormat="1" ht="12.75">
      <c r="H276" s="18"/>
    </row>
    <row r="277" s="31" customFormat="1" ht="12.75">
      <c r="H277" s="18"/>
    </row>
    <row r="278" s="31" customFormat="1" ht="12.75">
      <c r="H278" s="18"/>
    </row>
    <row r="279" s="31" customFormat="1" ht="12.75">
      <c r="H279" s="18"/>
    </row>
    <row r="280" s="31" customFormat="1" ht="12.75">
      <c r="H280" s="18"/>
    </row>
    <row r="281" s="31" customFormat="1" ht="12.75">
      <c r="H281" s="18"/>
    </row>
    <row r="282" s="31" customFormat="1" ht="12.75">
      <c r="H282" s="18"/>
    </row>
    <row r="283" s="31" customFormat="1" ht="12.75">
      <c r="H283" s="18"/>
    </row>
    <row r="284" s="31" customFormat="1" ht="12.75">
      <c r="H284" s="18"/>
    </row>
    <row r="285" s="31" customFormat="1" ht="12.75">
      <c r="H285" s="18"/>
    </row>
    <row r="286" s="31" customFormat="1" ht="12.75">
      <c r="H286" s="18"/>
    </row>
    <row r="287" s="31" customFormat="1" ht="12.75">
      <c r="H287" s="18"/>
    </row>
    <row r="288" s="31" customFormat="1" ht="12.75">
      <c r="H288" s="18"/>
    </row>
    <row r="289" s="31" customFormat="1" ht="12.75">
      <c r="H289" s="18"/>
    </row>
    <row r="290" s="31" customFormat="1" ht="12.75">
      <c r="H290" s="18"/>
    </row>
    <row r="291" s="31" customFormat="1" ht="12.75">
      <c r="H291" s="18"/>
    </row>
    <row r="292" s="31" customFormat="1" ht="12.75">
      <c r="H292" s="18"/>
    </row>
    <row r="293" s="31" customFormat="1" ht="12.75">
      <c r="H293" s="18"/>
    </row>
    <row r="294" s="31" customFormat="1" ht="12.75">
      <c r="H294" s="18"/>
    </row>
    <row r="295" s="31" customFormat="1" ht="12.75">
      <c r="H295" s="18"/>
    </row>
    <row r="296" s="31" customFormat="1" ht="12.75">
      <c r="H296" s="18"/>
    </row>
    <row r="297" s="31" customFormat="1" ht="12.75">
      <c r="H297" s="18"/>
    </row>
    <row r="298" s="31" customFormat="1" ht="12.75">
      <c r="H298" s="18"/>
    </row>
    <row r="299" s="31" customFormat="1" ht="12.75">
      <c r="H299" s="18"/>
    </row>
    <row r="300" s="31" customFormat="1" ht="12.75">
      <c r="H300" s="18"/>
    </row>
    <row r="301" s="31" customFormat="1" ht="12.75">
      <c r="H301" s="18"/>
    </row>
    <row r="302" s="31" customFormat="1" ht="12.75">
      <c r="H302" s="18"/>
    </row>
    <row r="303" s="31" customFormat="1" ht="12.75">
      <c r="H303" s="18"/>
    </row>
    <row r="304" s="31" customFormat="1" ht="12.75">
      <c r="H304" s="18"/>
    </row>
    <row r="305" s="31" customFormat="1" ht="12.75">
      <c r="H305" s="18"/>
    </row>
    <row r="306" s="31" customFormat="1" ht="12.75">
      <c r="H306" s="18"/>
    </row>
    <row r="307" s="31" customFormat="1" ht="12.75">
      <c r="H307" s="18"/>
    </row>
    <row r="308" s="31" customFormat="1" ht="12.75">
      <c r="H308" s="18"/>
    </row>
    <row r="309" s="31" customFormat="1" ht="12.75">
      <c r="H309" s="18"/>
    </row>
    <row r="310" s="31" customFormat="1" ht="12.75">
      <c r="H310" s="18"/>
    </row>
    <row r="311" s="31" customFormat="1" ht="12.75">
      <c r="H311" s="18"/>
    </row>
    <row r="312" s="31" customFormat="1" ht="12.75">
      <c r="H312" s="18"/>
    </row>
    <row r="313" s="31" customFormat="1" ht="12.75">
      <c r="H313" s="18"/>
    </row>
    <row r="314" s="31" customFormat="1" ht="12.75">
      <c r="H314" s="18"/>
    </row>
    <row r="315" s="31" customFormat="1" ht="12.75">
      <c r="H315" s="18"/>
    </row>
    <row r="316" s="31" customFormat="1" ht="12.75">
      <c r="H316" s="18"/>
    </row>
    <row r="317" s="31" customFormat="1" ht="12.75">
      <c r="H317" s="18"/>
    </row>
    <row r="318" s="31" customFormat="1" ht="12.75">
      <c r="H318" s="18"/>
    </row>
    <row r="319" s="31" customFormat="1" ht="12.75">
      <c r="H319" s="18"/>
    </row>
    <row r="320" s="31" customFormat="1" ht="12.75">
      <c r="H320" s="18"/>
    </row>
    <row r="321" s="31" customFormat="1" ht="12.75">
      <c r="H321" s="18"/>
    </row>
    <row r="322" s="31" customFormat="1" ht="12.75">
      <c r="H322" s="18"/>
    </row>
    <row r="323" s="31" customFormat="1" ht="12.75">
      <c r="H323" s="18"/>
    </row>
    <row r="324" s="31" customFormat="1" ht="12.75">
      <c r="H324" s="18"/>
    </row>
    <row r="325" s="31" customFormat="1" ht="12.75">
      <c r="H325" s="18"/>
    </row>
    <row r="326" s="31" customFormat="1" ht="12.75">
      <c r="H326" s="18"/>
    </row>
    <row r="327" s="31" customFormat="1" ht="12.75">
      <c r="H327" s="18"/>
    </row>
    <row r="328" s="31" customFormat="1" ht="12.75">
      <c r="H328" s="18"/>
    </row>
    <row r="329" s="31" customFormat="1" ht="12.75">
      <c r="H329" s="18"/>
    </row>
    <row r="330" s="31" customFormat="1" ht="12.75">
      <c r="H330" s="18"/>
    </row>
    <row r="331" s="31" customFormat="1" ht="12.75">
      <c r="H331" s="18"/>
    </row>
    <row r="332" s="31" customFormat="1" ht="12.75">
      <c r="H332" s="18"/>
    </row>
    <row r="333" s="31" customFormat="1" ht="12.75">
      <c r="H333" s="18"/>
    </row>
    <row r="334" s="31" customFormat="1" ht="12.75">
      <c r="H334" s="18"/>
    </row>
    <row r="335" s="31" customFormat="1" ht="12.75">
      <c r="H335" s="18"/>
    </row>
    <row r="336" s="31" customFormat="1" ht="12.75">
      <c r="H336" s="18"/>
    </row>
    <row r="337" s="31" customFormat="1" ht="12.75">
      <c r="H337" s="18"/>
    </row>
    <row r="338" s="31" customFormat="1" ht="12.75">
      <c r="H338" s="18"/>
    </row>
    <row r="339" s="31" customFormat="1" ht="12.75">
      <c r="H339" s="18"/>
    </row>
    <row r="340" s="31" customFormat="1" ht="12.75">
      <c r="H340" s="18"/>
    </row>
    <row r="341" s="31" customFormat="1" ht="12.75">
      <c r="H341" s="18"/>
    </row>
    <row r="342" s="31" customFormat="1" ht="12.75">
      <c r="H342" s="18"/>
    </row>
    <row r="343" s="31" customFormat="1" ht="12.75">
      <c r="H343" s="18"/>
    </row>
    <row r="344" s="31" customFormat="1" ht="12.75">
      <c r="H344" s="18"/>
    </row>
    <row r="345" s="31" customFormat="1" ht="12.75">
      <c r="H345" s="18"/>
    </row>
    <row r="346" s="31" customFormat="1" ht="12.75">
      <c r="H346" s="18"/>
    </row>
    <row r="347" s="31" customFormat="1" ht="12.75">
      <c r="H347" s="18"/>
    </row>
    <row r="348" s="31" customFormat="1" ht="12.75">
      <c r="H348" s="18"/>
    </row>
    <row r="349" s="31" customFormat="1" ht="12.75">
      <c r="H349" s="18"/>
    </row>
    <row r="350" s="31" customFormat="1" ht="12.75">
      <c r="H350" s="18"/>
    </row>
    <row r="351" s="31" customFormat="1" ht="12.75">
      <c r="H351" s="18"/>
    </row>
    <row r="352" s="31" customFormat="1" ht="12.75">
      <c r="H352" s="18"/>
    </row>
    <row r="353" s="31" customFormat="1" ht="12.75">
      <c r="H353" s="18"/>
    </row>
    <row r="354" s="31" customFormat="1" ht="12.75">
      <c r="H354" s="18"/>
    </row>
    <row r="355" s="31" customFormat="1" ht="12.75">
      <c r="H355" s="18"/>
    </row>
    <row r="356" s="31" customFormat="1" ht="12.75">
      <c r="H356" s="18"/>
    </row>
    <row r="357" s="31" customFormat="1" ht="12.75">
      <c r="H357" s="18"/>
    </row>
    <row r="358" s="31" customFormat="1" ht="12.75">
      <c r="H358" s="18"/>
    </row>
    <row r="359" s="31" customFormat="1" ht="12.75">
      <c r="H359" s="18"/>
    </row>
    <row r="360" s="31" customFormat="1" ht="12.75">
      <c r="H360" s="18"/>
    </row>
    <row r="361" s="31" customFormat="1" ht="12.75">
      <c r="H361" s="18"/>
    </row>
    <row r="362" s="31" customFormat="1" ht="12.75">
      <c r="H362" s="18"/>
    </row>
    <row r="363" s="31" customFormat="1" ht="12.75">
      <c r="H363" s="18"/>
    </row>
    <row r="364" s="31" customFormat="1" ht="12.75">
      <c r="H364" s="18"/>
    </row>
    <row r="365" s="31" customFormat="1" ht="12.75">
      <c r="H365" s="18"/>
    </row>
    <row r="366" s="31" customFormat="1" ht="12.75">
      <c r="H366" s="18"/>
    </row>
    <row r="367" s="31" customFormat="1" ht="12.75">
      <c r="H367" s="18"/>
    </row>
    <row r="368" s="31" customFormat="1" ht="12.75">
      <c r="H368" s="18"/>
    </row>
    <row r="369" s="31" customFormat="1" ht="12.75">
      <c r="H369" s="18"/>
    </row>
    <row r="370" s="31" customFormat="1" ht="12.75">
      <c r="H370" s="18"/>
    </row>
    <row r="371" s="31" customFormat="1" ht="12.75">
      <c r="H371" s="18"/>
    </row>
    <row r="372" s="31" customFormat="1" ht="12.75">
      <c r="H372" s="18"/>
    </row>
    <row r="373" s="31" customFormat="1" ht="12.75">
      <c r="H373" s="18"/>
    </row>
    <row r="374" s="31" customFormat="1" ht="12.75">
      <c r="H374" s="18"/>
    </row>
    <row r="375" s="31" customFormat="1" ht="12.75">
      <c r="H375" s="18"/>
    </row>
    <row r="376" s="31" customFormat="1" ht="12.75">
      <c r="H376" s="18"/>
    </row>
    <row r="377" s="31" customFormat="1" ht="12.75">
      <c r="H377" s="18"/>
    </row>
    <row r="378" s="31" customFormat="1" ht="12.75">
      <c r="H378" s="18"/>
    </row>
    <row r="379" s="31" customFormat="1" ht="12.75">
      <c r="H379" s="18"/>
    </row>
    <row r="380" s="31" customFormat="1" ht="12.75">
      <c r="H380" s="18"/>
    </row>
    <row r="381" s="31" customFormat="1" ht="12.75">
      <c r="H381" s="18"/>
    </row>
    <row r="382" s="31" customFormat="1" ht="12.75">
      <c r="H382" s="18"/>
    </row>
    <row r="383" s="31" customFormat="1" ht="12.75">
      <c r="H383" s="18"/>
    </row>
    <row r="384" s="31" customFormat="1" ht="12.75">
      <c r="H384" s="18"/>
    </row>
    <row r="385" s="31" customFormat="1" ht="12.75">
      <c r="H385" s="18"/>
    </row>
    <row r="386" s="31" customFormat="1" ht="12.75">
      <c r="H386" s="18"/>
    </row>
    <row r="387" s="31" customFormat="1" ht="12.75">
      <c r="H387" s="18"/>
    </row>
    <row r="388" s="31" customFormat="1" ht="12.75">
      <c r="H388" s="18"/>
    </row>
    <row r="389" s="31" customFormat="1" ht="12.75">
      <c r="H389" s="18"/>
    </row>
    <row r="390" s="31" customFormat="1" ht="12.75">
      <c r="H390" s="18"/>
    </row>
    <row r="391" s="31" customFormat="1" ht="12.75">
      <c r="H391" s="18"/>
    </row>
    <row r="392" s="31" customFormat="1" ht="12.75">
      <c r="H392" s="18"/>
    </row>
    <row r="393" s="31" customFormat="1" ht="12.75">
      <c r="H393" s="18"/>
    </row>
    <row r="394" s="31" customFormat="1" ht="12.75">
      <c r="H394" s="18"/>
    </row>
    <row r="395" s="31" customFormat="1" ht="12.75">
      <c r="H395" s="18"/>
    </row>
    <row r="396" s="31" customFormat="1" ht="12.75">
      <c r="H396" s="18"/>
    </row>
    <row r="397" s="31" customFormat="1" ht="12.75">
      <c r="H397" s="18"/>
    </row>
    <row r="398" s="31" customFormat="1" ht="12.75">
      <c r="H398" s="18"/>
    </row>
    <row r="399" s="31" customFormat="1" ht="12.75">
      <c r="H399" s="18"/>
    </row>
    <row r="400" s="31" customFormat="1" ht="12.75">
      <c r="H400" s="18"/>
    </row>
    <row r="401" s="31" customFormat="1" ht="12.75">
      <c r="H401" s="18"/>
    </row>
    <row r="402" s="31" customFormat="1" ht="12.75">
      <c r="H402" s="18"/>
    </row>
    <row r="403" s="31" customFormat="1" ht="12.75">
      <c r="H403" s="18"/>
    </row>
  </sheetData>
  <sheetProtection/>
  <mergeCells count="20">
    <mergeCell ref="A6:G6"/>
    <mergeCell ref="F8:G8"/>
    <mergeCell ref="A1:G1"/>
    <mergeCell ref="A2:G2"/>
    <mergeCell ref="A3:G3"/>
    <mergeCell ref="C5:E5"/>
    <mergeCell ref="A4:G4"/>
    <mergeCell ref="B11:G11"/>
    <mergeCell ref="A8:A9"/>
    <mergeCell ref="B8:B9"/>
    <mergeCell ref="C8:C9"/>
    <mergeCell ref="D8:D9"/>
    <mergeCell ref="E8:E9"/>
    <mergeCell ref="A136:B136"/>
    <mergeCell ref="C137:F137"/>
    <mergeCell ref="B13:G13"/>
    <mergeCell ref="B44:G44"/>
    <mergeCell ref="B58:G58"/>
    <mergeCell ref="A119:G119"/>
    <mergeCell ref="A133:C13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H60:H61 H63:H64 H70:H81 C118:E118 E107:E117 F117 C116:D116 C110:D110 C113:D113 F109 F111:F112 F114:F115 F107 C114:C115 C111:C112 C107:C109 E83:G83 D81 F69:G81 C82:E82 C83:C100 G84:G117 D84:D107 E84:F106 E61:E62 C63:C67 D61:D79 E65:E69 C60:C61 C59:E59 B59:B79 G60:G64 F60:F68 B45:E46 B12:C12 F12:H12 C43:E43 C23:E23 B13 C14:E14 F15:G15 F18:H19 F28:H37 F21:H22 F40:F43 G39:H43 C38:E39 C26:E27 F56:H57 E55 B50:B57 F53:H54 D55:D56 F51:H51 E52 C50:E50 D52:D53 C52 C55 G68 C69:C81 D134"/>
    <dataValidation type="decimal" operator="greaterThanOrEqual" allowBlank="1" showInputMessage="1" showErrorMessage="1" sqref="H45:H50 H14:H17 H65:H69 H82:H117 F118:H118 D117 D111:D112 D114:D115 D108:D109 D83 D80 E70 E77 G82 E72 E74 E79:E80 E63:E64 G65:G67 F59:H59 D60:E60 D12:E12 D24:E25 D54 D16:D22 F14:G14 E15:E19 E20:H20 D40:E42 F16:G17 F39 F23:H27 D28:E37 F50:G50 F55:H55 D57 E56:E57 F45:G46 G48 F52:H52 D51:E51 E53:E54 E21:E22 F38:H38">
      <formula1>0</formula1>
    </dataValidation>
    <dataValidation type="whole" operator="greaterThanOrEqual" allowBlank="1" showInputMessage="1" showErrorMessage="1" sqref="E78 E73 E81 E71 E75:E76 D47:E47">
      <formula1>0</formula1>
    </dataValidation>
    <dataValidation type="list" allowBlank="1" showInputMessage="1" showErrorMessage="1" sqref="A5:C5 E5:H5">
      <formula1>nextyear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ismailovagg</cp:lastModifiedBy>
  <cp:lastPrinted>2011-07-28T11:23:32Z</cp:lastPrinted>
  <dcterms:created xsi:type="dcterms:W3CDTF">2010-11-30T13:53:38Z</dcterms:created>
  <dcterms:modified xsi:type="dcterms:W3CDTF">2011-08-03T08:12:45Z</dcterms:modified>
  <cp:category/>
  <cp:version/>
  <cp:contentType/>
  <cp:contentStatus/>
</cp:coreProperties>
</file>