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</sheets>
  <definedNames>
    <definedName name="_xlnm.Print_Titles" localSheetId="0">'Лист3'!$20:$22</definedName>
    <definedName name="_xlnm.Print_Area" localSheetId="0">'Лист3'!$A$1:$H$42</definedName>
  </definedNames>
  <calcPr fullCalcOnLoad="1"/>
</workbook>
</file>

<file path=xl/sharedStrings.xml><?xml version="1.0" encoding="utf-8"?>
<sst xmlns="http://schemas.openxmlformats.org/spreadsheetml/2006/main" count="49" uniqueCount="41">
  <si>
    <t>Всего 
(тыс. рублей)</t>
  </si>
  <si>
    <t>Общий (предельный) объем бюджетных инвестиций за счет средств федерального бюджета (в ценах соответствующих лет реализации инвестиционного проекта)</t>
  </si>
  <si>
    <t>2011 год</t>
  </si>
  <si>
    <t>проектные и изыскательские работы</t>
  </si>
  <si>
    <t>из них:</t>
  </si>
  <si>
    <t>2012 год</t>
  </si>
  <si>
    <t>--------------------------------------------------------------------------</t>
  </si>
  <si>
    <t>Общий (предельный) объем бюджетных инвестиций за счет средств федерального бюджета (в ценах соответствующих лет реализации инвестиционного проекта) – всего</t>
  </si>
  <si>
    <t>2013 год</t>
  </si>
  <si>
    <t>2014 год</t>
  </si>
  <si>
    <t>2014</t>
  </si>
  <si>
    <t>расширение с реконструкцией госпитальных клиник, 
г. Томск</t>
  </si>
  <si>
    <t>количество коек</t>
  </si>
  <si>
    <t>Сметная стоимость объекта капитального строительства (2009 год - год утверждения)</t>
  </si>
  <si>
    <t xml:space="preserve">Главный распорядитель бюджетных средств - Министерство здравоохранения и социального развития Российской Федерации </t>
  </si>
  <si>
    <t>Наименование объекта</t>
  </si>
  <si>
    <t>Мощ-
ность</t>
  </si>
  <si>
    <t>Срок ввода в эксплуа-
тацию</t>
  </si>
  <si>
    <t>Из них по годам реализации</t>
  </si>
  <si>
    <t>Приложение 
к приказу Министерства здравоохранения и социального развития Российской Федерации 
от «___»_______________ 20   г. №______</t>
  </si>
  <si>
    <t xml:space="preserve">1. В названии и пункте 1 приказа: </t>
  </si>
  <si>
    <t>3. Приложение к приказу изложить в следующей редакции:</t>
  </si>
  <si>
    <t>слова «государственного образовательного учреждения высшего профессионального образования «Сибирский государственный медицинский университет Федерального агентства по здравоохранению и социальному развитию», находящегося в ведении Министерства здравоохранения и социального развития Российской Федерации» заменить словами «государственного бюджетного образовательного учреждения высшего профессионального образования «Сибирский государственный медицинский университет» Министерства здравоохранения и социального развития Российской Федерации».</t>
  </si>
  <si>
    <t>2. В пункте 1 приказа слова «в 2010-2014 годах» заменить словами «в 2011-2014 годах».</t>
  </si>
  <si>
    <t>Распределение бюджетных инвестиций, осуществляемых за счет средств федерального бюджета, в расширение с реконструкцией госпитальных клиник государственного бюджетного образовательного учреждения высшего профессионального образования «Сибирский государственный медицинский университет» Министерства здравоохранения и социального развития Российской Федерации, не включенного в долгосрочные (федеральные) целевые программы</t>
  </si>
  <si>
    <t>269 896,3*</t>
  </si>
  <si>
    <t>2009 год</t>
  </si>
  <si>
    <t>2010 год</t>
  </si>
  <si>
    <t>объем фин</t>
  </si>
  <si>
    <t>смета</t>
  </si>
  <si>
    <t>итог</t>
  </si>
  <si>
    <t>млн</t>
  </si>
  <si>
    <t>* Включая бюджетные инвестиции в размере 121 500,0 тыс. рублей, осуществленные в 2009-2010 годах в проектирование и расширение с реконструкцией указанного объекта."</t>
  </si>
  <si>
    <t>п.11</t>
  </si>
  <si>
    <t xml:space="preserve"> 238,5/269,9</t>
  </si>
  <si>
    <t>113,0/132,9</t>
  </si>
  <si>
    <t>112,7/123,0</t>
  </si>
  <si>
    <t>12,8/14,0</t>
  </si>
  <si>
    <t>Государственный заказчик, застройщик  – государственное бюджетное образовательное учреждение высшего профессионального образования «Сибирский государственный медицинский университет» Министерства здравоохранения и социального развития Российской Федерации, г. Томск</t>
  </si>
  <si>
    <t>Изменения, вносимые в приказ Министерства здравоохранения и социального развития Российской Федерации от 16 апреля 2010 г. № 244</t>
  </si>
  <si>
    <t>"Приложение 
к приказу Министерства здравоохранения и социального развития Российской Федерации 
от 16 апреля 2010 г. № 244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</si>
</sst>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"/>
    <numFmt numFmtId="188" formatCode="000.0"/>
    <numFmt numFmtId="189" formatCode="0.000"/>
  </numFmts>
  <fonts count="4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82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2"/>
    </xf>
    <xf numFmtId="18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 indent="2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182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justify" wrapText="1"/>
    </xf>
    <xf numFmtId="0" fontId="1" fillId="0" borderId="1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2"/>
    </xf>
    <xf numFmtId="0" fontId="4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view="pageBreakPreview" zoomScale="60" zoomScaleNormal="90" zoomScalePageLayoutView="0" workbookViewId="0" topLeftCell="A1">
      <selection activeCell="A12" sqref="A12:H16"/>
    </sheetView>
  </sheetViews>
  <sheetFormatPr defaultColWidth="9.140625" defaultRowHeight="12.75"/>
  <cols>
    <col min="1" max="1" width="71.421875" style="2" customWidth="1"/>
    <col min="2" max="2" width="9.00390625" style="2" customWidth="1"/>
    <col min="3" max="3" width="15.00390625" style="27" customWidth="1"/>
    <col min="4" max="4" width="15.57421875" style="2" customWidth="1"/>
    <col min="5" max="5" width="17.00390625" style="17" customWidth="1"/>
    <col min="6" max="6" width="14.8515625" style="2" customWidth="1"/>
    <col min="7" max="7" width="13.28125" style="2" customWidth="1"/>
    <col min="8" max="8" width="16.140625" style="2" customWidth="1"/>
    <col min="9" max="9" width="9.140625" style="2" customWidth="1"/>
    <col min="10" max="10" width="20.140625" style="2" customWidth="1"/>
    <col min="11" max="11" width="29.57421875" style="2" customWidth="1"/>
    <col min="12" max="16384" width="9.140625" style="2" customWidth="1"/>
  </cols>
  <sheetData>
    <row r="1" spans="2:8" ht="77.25" customHeight="1">
      <c r="B1" s="3"/>
      <c r="C1" s="3"/>
      <c r="D1" s="38"/>
      <c r="E1" s="60" t="s">
        <v>19</v>
      </c>
      <c r="F1" s="60"/>
      <c r="G1" s="60"/>
      <c r="H1" s="48"/>
    </row>
    <row r="2" spans="1:8" ht="41.25" customHeight="1">
      <c r="A2" s="63" t="s">
        <v>39</v>
      </c>
      <c r="B2" s="48"/>
      <c r="C2" s="48"/>
      <c r="D2" s="48"/>
      <c r="E2" s="48"/>
      <c r="F2" s="48"/>
      <c r="G2" s="48"/>
      <c r="H2" s="48"/>
    </row>
    <row r="3" spans="2:4" ht="17.25" customHeight="1">
      <c r="B3" s="5"/>
      <c r="C3" s="2"/>
      <c r="D3" s="27"/>
    </row>
    <row r="4" spans="1:6" ht="17.25" customHeight="1">
      <c r="A4" s="47" t="s">
        <v>20</v>
      </c>
      <c r="B4" s="56"/>
      <c r="C4" s="56"/>
      <c r="D4" s="56"/>
      <c r="E4" s="56"/>
      <c r="F4" s="56"/>
    </row>
    <row r="5" spans="1:6" ht="111" customHeight="1">
      <c r="A5" s="61" t="s">
        <v>22</v>
      </c>
      <c r="B5" s="62"/>
      <c r="C5" s="62"/>
      <c r="D5" s="62"/>
      <c r="E5" s="62"/>
      <c r="F5" s="62"/>
    </row>
    <row r="6" spans="1:6" ht="17.25" customHeight="1">
      <c r="A6" s="47" t="s">
        <v>23</v>
      </c>
      <c r="B6" s="56"/>
      <c r="C6" s="56"/>
      <c r="D6" s="56"/>
      <c r="E6" s="56"/>
      <c r="F6" s="56"/>
    </row>
    <row r="7" spans="1:6" ht="17.25" customHeight="1">
      <c r="A7" s="47"/>
      <c r="B7" s="56"/>
      <c r="C7" s="56"/>
      <c r="D7" s="56"/>
      <c r="E7" s="56"/>
      <c r="F7" s="56"/>
    </row>
    <row r="8" spans="1:6" ht="17.25" customHeight="1">
      <c r="A8" s="47" t="s">
        <v>21</v>
      </c>
      <c r="B8" s="56"/>
      <c r="C8" s="56"/>
      <c r="D8" s="56"/>
      <c r="E8" s="56"/>
      <c r="F8" s="56"/>
    </row>
    <row r="9" spans="1:5" ht="17.25" customHeight="1">
      <c r="A9" s="39"/>
      <c r="E9" s="2"/>
    </row>
    <row r="10" spans="5:8" ht="86.25" customHeight="1">
      <c r="E10" s="60" t="s">
        <v>40</v>
      </c>
      <c r="F10" s="60"/>
      <c r="G10" s="60"/>
      <c r="H10" s="48"/>
    </row>
    <row r="11" ht="17.25" customHeight="1"/>
    <row r="12" spans="1:8" ht="12" customHeight="1">
      <c r="A12" s="49" t="s">
        <v>24</v>
      </c>
      <c r="B12" s="49"/>
      <c r="C12" s="49"/>
      <c r="D12" s="49"/>
      <c r="E12" s="49"/>
      <c r="F12" s="48"/>
      <c r="G12" s="48"/>
      <c r="H12" s="48"/>
    </row>
    <row r="13" spans="1:8" ht="14.25" customHeight="1">
      <c r="A13" s="49"/>
      <c r="B13" s="49"/>
      <c r="C13" s="49"/>
      <c r="D13" s="49"/>
      <c r="E13" s="49"/>
      <c r="F13" s="48"/>
      <c r="G13" s="48"/>
      <c r="H13" s="48"/>
    </row>
    <row r="14" spans="1:8" ht="8.25" customHeight="1">
      <c r="A14" s="49"/>
      <c r="B14" s="49"/>
      <c r="C14" s="49"/>
      <c r="D14" s="49"/>
      <c r="E14" s="49"/>
      <c r="F14" s="48"/>
      <c r="G14" s="48"/>
      <c r="H14" s="48"/>
    </row>
    <row r="15" spans="1:8" ht="22.5" customHeight="1">
      <c r="A15" s="49"/>
      <c r="B15" s="49"/>
      <c r="C15" s="49"/>
      <c r="D15" s="49"/>
      <c r="E15" s="49"/>
      <c r="F15" s="48"/>
      <c r="G15" s="48"/>
      <c r="H15" s="48"/>
    </row>
    <row r="16" spans="1:10" ht="27.75" customHeight="1">
      <c r="A16" s="49"/>
      <c r="B16" s="49"/>
      <c r="C16" s="49"/>
      <c r="D16" s="49"/>
      <c r="E16" s="49"/>
      <c r="F16" s="48"/>
      <c r="G16" s="48"/>
      <c r="H16" s="48"/>
      <c r="J16" s="37"/>
    </row>
    <row r="17" spans="1:5" ht="18.75">
      <c r="A17" s="16"/>
      <c r="B17" s="16"/>
      <c r="C17" s="28"/>
      <c r="D17" s="16"/>
      <c r="E17" s="18"/>
    </row>
    <row r="18" spans="1:8" ht="18.75">
      <c r="A18" s="55" t="s">
        <v>14</v>
      </c>
      <c r="B18" s="55"/>
      <c r="C18" s="55"/>
      <c r="D18" s="55"/>
      <c r="E18" s="55"/>
      <c r="F18" s="48"/>
      <c r="G18" s="48"/>
      <c r="H18" s="48"/>
    </row>
    <row r="19" ht="14.25" customHeight="1">
      <c r="A19" s="5"/>
    </row>
    <row r="20" spans="1:8" ht="24" customHeight="1">
      <c r="A20" s="50" t="s">
        <v>15</v>
      </c>
      <c r="B20" s="51" t="s">
        <v>16</v>
      </c>
      <c r="C20" s="53" t="s">
        <v>17</v>
      </c>
      <c r="D20" s="50" t="s">
        <v>0</v>
      </c>
      <c r="E20" s="57" t="s">
        <v>18</v>
      </c>
      <c r="F20" s="58"/>
      <c r="G20" s="58"/>
      <c r="H20" s="59"/>
    </row>
    <row r="21" spans="1:8" ht="48" customHeight="1">
      <c r="A21" s="50"/>
      <c r="B21" s="52"/>
      <c r="C21" s="53"/>
      <c r="D21" s="54"/>
      <c r="E21" s="7" t="s">
        <v>2</v>
      </c>
      <c r="F21" s="7" t="s">
        <v>5</v>
      </c>
      <c r="G21" s="7" t="s">
        <v>8</v>
      </c>
      <c r="H21" s="7" t="s">
        <v>9</v>
      </c>
    </row>
    <row r="22" spans="1:8" ht="18.75">
      <c r="A22" s="6">
        <v>1</v>
      </c>
      <c r="B22" s="7">
        <v>2</v>
      </c>
      <c r="C22" s="6">
        <v>3</v>
      </c>
      <c r="D22" s="7">
        <v>4</v>
      </c>
      <c r="E22" s="7">
        <v>6</v>
      </c>
      <c r="F22" s="6">
        <v>7</v>
      </c>
      <c r="G22" s="7">
        <v>8</v>
      </c>
      <c r="H22" s="6">
        <v>9</v>
      </c>
    </row>
    <row r="23" spans="1:5" ht="18.75">
      <c r="A23" s="4"/>
      <c r="B23" s="8"/>
      <c r="C23" s="29"/>
      <c r="D23" s="8"/>
      <c r="E23" s="19"/>
    </row>
    <row r="24" spans="1:8" ht="60.75" customHeight="1">
      <c r="A24" s="9" t="s">
        <v>7</v>
      </c>
      <c r="B24" s="22"/>
      <c r="C24" s="30"/>
      <c r="D24" s="12">
        <v>269896.3</v>
      </c>
      <c r="E24" s="12">
        <v>39500</v>
      </c>
      <c r="F24" s="12">
        <v>3200</v>
      </c>
      <c r="G24" s="12">
        <v>46300</v>
      </c>
      <c r="H24" s="12">
        <v>59396.34982031944</v>
      </c>
    </row>
    <row r="25" spans="1:8" ht="19.5" customHeight="1">
      <c r="A25" s="11" t="s">
        <v>4</v>
      </c>
      <c r="B25" s="22"/>
      <c r="C25" s="30"/>
      <c r="D25" s="10"/>
      <c r="E25" s="23"/>
      <c r="F25" s="26"/>
      <c r="G25" s="17"/>
      <c r="H25" s="17"/>
    </row>
    <row r="26" spans="1:8" ht="19.5" customHeight="1">
      <c r="A26" s="11" t="s">
        <v>3</v>
      </c>
      <c r="B26" s="22"/>
      <c r="C26" s="30"/>
      <c r="D26" s="12">
        <v>3725</v>
      </c>
      <c r="E26" s="23"/>
      <c r="F26" s="26"/>
      <c r="G26" s="17"/>
      <c r="H26" s="17"/>
    </row>
    <row r="27" spans="1:7" ht="19.5" customHeight="1">
      <c r="A27" s="11"/>
      <c r="B27" s="22"/>
      <c r="C27" s="30"/>
      <c r="D27" s="10"/>
      <c r="E27" s="23"/>
      <c r="F27" s="26"/>
      <c r="G27" s="17"/>
    </row>
    <row r="28" spans="1:6" ht="119.25" customHeight="1">
      <c r="A28" s="15" t="s">
        <v>38</v>
      </c>
      <c r="B28" s="21"/>
      <c r="C28" s="29"/>
      <c r="D28" s="12"/>
      <c r="E28" s="23"/>
      <c r="F28" s="24"/>
    </row>
    <row r="29" spans="1:6" ht="42" customHeight="1">
      <c r="A29" s="11" t="s">
        <v>11</v>
      </c>
      <c r="B29" s="24"/>
      <c r="C29" s="29" t="s">
        <v>10</v>
      </c>
      <c r="D29" s="12"/>
      <c r="E29" s="23"/>
      <c r="F29" s="24"/>
    </row>
    <row r="30" spans="1:6" ht="18.75">
      <c r="A30" s="11"/>
      <c r="B30" s="21"/>
      <c r="C30" s="29"/>
      <c r="D30" s="12"/>
      <c r="E30" s="23"/>
      <c r="F30" s="24"/>
    </row>
    <row r="31" spans="1:6" ht="17.25" customHeight="1">
      <c r="A31" s="11" t="s">
        <v>12</v>
      </c>
      <c r="B31" s="29">
        <v>51</v>
      </c>
      <c r="C31" s="29"/>
      <c r="D31" s="12"/>
      <c r="E31" s="23"/>
      <c r="F31" s="24"/>
    </row>
    <row r="32" spans="1:6" ht="17.25" customHeight="1">
      <c r="A32" s="13"/>
      <c r="B32" s="21"/>
      <c r="C32" s="29"/>
      <c r="D32" s="12"/>
      <c r="E32" s="23"/>
      <c r="F32" s="24"/>
    </row>
    <row r="33" spans="1:11" ht="37.5">
      <c r="A33" s="13" t="s">
        <v>13</v>
      </c>
      <c r="B33" s="25"/>
      <c r="C33" s="2"/>
      <c r="D33" s="12">
        <v>238500</v>
      </c>
      <c r="E33" s="12">
        <v>38372.5</v>
      </c>
      <c r="F33" s="12">
        <v>2770.5</v>
      </c>
      <c r="G33" s="12">
        <v>32829.72613566333</v>
      </c>
      <c r="H33" s="12">
        <v>44832.2</v>
      </c>
      <c r="J33" s="36">
        <v>65000</v>
      </c>
      <c r="K33" s="12"/>
    </row>
    <row r="34" spans="1:10" ht="18.75">
      <c r="A34" s="14"/>
      <c r="B34" s="24"/>
      <c r="C34" s="2"/>
      <c r="D34" s="10"/>
      <c r="E34" s="23"/>
      <c r="F34" s="26"/>
      <c r="G34" s="17"/>
      <c r="H34" s="17"/>
      <c r="J34" s="31"/>
    </row>
    <row r="35" spans="1:13" ht="75">
      <c r="A35" s="15" t="s">
        <v>1</v>
      </c>
      <c r="B35" s="24"/>
      <c r="C35" s="2"/>
      <c r="D35" s="12" t="s">
        <v>25</v>
      </c>
      <c r="E35" s="12">
        <v>39500</v>
      </c>
      <c r="F35" s="12">
        <v>3200</v>
      </c>
      <c r="G35" s="12">
        <v>46300</v>
      </c>
      <c r="H35" s="12">
        <v>59396.34982031944</v>
      </c>
      <c r="J35" s="12">
        <v>65000</v>
      </c>
      <c r="K35" s="12">
        <v>56500</v>
      </c>
      <c r="L35" s="40">
        <f>K35+J35</f>
        <v>121500</v>
      </c>
      <c r="M35" s="40">
        <f>J35+K35</f>
        <v>121500</v>
      </c>
    </row>
    <row r="36" spans="1:10" ht="19.5" customHeight="1">
      <c r="A36" s="1" t="s">
        <v>4</v>
      </c>
      <c r="B36" s="24"/>
      <c r="C36" s="2"/>
      <c r="D36" s="10"/>
      <c r="E36" s="23"/>
      <c r="F36" s="26"/>
      <c r="G36" s="17"/>
      <c r="H36" s="17"/>
      <c r="J36" s="31"/>
    </row>
    <row r="37" spans="1:13" ht="22.5" customHeight="1">
      <c r="A37" s="11" t="s">
        <v>3</v>
      </c>
      <c r="B37" s="24"/>
      <c r="C37" s="2"/>
      <c r="D37" s="12">
        <v>3725</v>
      </c>
      <c r="E37" s="23"/>
      <c r="F37" s="26"/>
      <c r="G37" s="17"/>
      <c r="H37" s="17"/>
      <c r="J37" s="12">
        <v>3725</v>
      </c>
      <c r="M37" s="2">
        <v>84500</v>
      </c>
    </row>
    <row r="38" spans="2:7" ht="18.75">
      <c r="B38" s="24"/>
      <c r="C38" s="31"/>
      <c r="D38" s="21"/>
      <c r="E38" s="23"/>
      <c r="F38" s="24"/>
      <c r="G38" s="41"/>
    </row>
    <row r="39" spans="1:8" ht="12.75">
      <c r="A39" s="32"/>
      <c r="B39" s="33"/>
      <c r="C39" s="34"/>
      <c r="D39" s="33"/>
      <c r="E39" s="35"/>
      <c r="F39" s="33"/>
      <c r="G39" s="32"/>
      <c r="H39" s="32"/>
    </row>
    <row r="40" spans="2:6" ht="12.75">
      <c r="B40" s="24"/>
      <c r="C40" s="31"/>
      <c r="D40" s="24"/>
      <c r="E40" s="26"/>
      <c r="F40" s="24"/>
    </row>
    <row r="41" spans="1:6" ht="18.75">
      <c r="A41" s="20" t="s">
        <v>6</v>
      </c>
      <c r="B41" s="24"/>
      <c r="C41" s="31"/>
      <c r="D41" s="24"/>
      <c r="E41" s="26"/>
      <c r="F41" s="24"/>
    </row>
    <row r="42" spans="1:8" ht="39.75" customHeight="1">
      <c r="A42" s="47" t="s">
        <v>32</v>
      </c>
      <c r="B42" s="48"/>
      <c r="C42" s="48"/>
      <c r="D42" s="48"/>
      <c r="E42" s="48"/>
      <c r="F42" s="48"/>
      <c r="G42" s="48"/>
      <c r="H42" s="48"/>
    </row>
    <row r="43" spans="4:5" ht="18.75">
      <c r="D43" s="12"/>
      <c r="E43" s="10"/>
    </row>
    <row r="44" spans="4:5" ht="18.75">
      <c r="D44" s="12"/>
      <c r="E44" s="10"/>
    </row>
    <row r="45" spans="4:5" ht="18.75">
      <c r="D45" s="12"/>
      <c r="E45" s="10"/>
    </row>
    <row r="46" spans="4:5" ht="18.75">
      <c r="D46" s="12"/>
      <c r="E46" s="10"/>
    </row>
    <row r="47" spans="4:5" ht="18.75">
      <c r="D47" s="12"/>
      <c r="E47" s="10"/>
    </row>
    <row r="48" spans="4:5" ht="18.75">
      <c r="D48" s="12"/>
      <c r="E48" s="10"/>
    </row>
    <row r="49" spans="4:5" ht="18.75">
      <c r="D49" s="12"/>
      <c r="E49" s="10"/>
    </row>
    <row r="50" spans="4:5" ht="18.75">
      <c r="D50" s="12"/>
      <c r="E50" s="10"/>
    </row>
    <row r="51" spans="4:5" ht="18.75">
      <c r="D51" s="12"/>
      <c r="E51" s="10"/>
    </row>
    <row r="52" spans="4:5" ht="18.75">
      <c r="D52" s="12"/>
      <c r="E52" s="10"/>
    </row>
    <row r="53" spans="4:5" ht="18.75">
      <c r="D53" s="12"/>
      <c r="E53" s="10"/>
    </row>
    <row r="54" spans="4:5" ht="18.75">
      <c r="D54" s="12"/>
      <c r="E54" s="10"/>
    </row>
    <row r="55" spans="4:5" ht="18.75">
      <c r="D55" s="12"/>
      <c r="E55" s="10"/>
    </row>
    <row r="56" spans="4:5" ht="18.75">
      <c r="D56" s="12"/>
      <c r="E56" s="10"/>
    </row>
    <row r="57" spans="4:5" ht="18.75">
      <c r="D57" s="12"/>
      <c r="E57" s="10"/>
    </row>
    <row r="58" spans="4:5" ht="18.75">
      <c r="D58" s="12"/>
      <c r="E58" s="10"/>
    </row>
    <row r="59" spans="4:5" ht="18.75">
      <c r="D59" s="12"/>
      <c r="E59" s="10"/>
    </row>
    <row r="60" spans="4:5" ht="18.75">
      <c r="D60" s="12"/>
      <c r="E60" s="10"/>
    </row>
    <row r="61" spans="4:5" ht="18.75">
      <c r="D61" s="12"/>
      <c r="E61" s="10"/>
    </row>
    <row r="62" spans="4:5" ht="18.75">
      <c r="D62" s="12"/>
      <c r="E62" s="10"/>
    </row>
    <row r="63" spans="4:5" ht="18.75">
      <c r="D63" s="12"/>
      <c r="E63" s="10"/>
    </row>
    <row r="64" spans="4:5" ht="18.75">
      <c r="D64" s="12"/>
      <c r="E64" s="10"/>
    </row>
    <row r="65" spans="4:5" ht="18.75">
      <c r="D65" s="12"/>
      <c r="E65" s="10"/>
    </row>
    <row r="66" spans="4:5" ht="18.75">
      <c r="D66" s="12"/>
      <c r="E66" s="10"/>
    </row>
    <row r="67" spans="4:5" ht="18.75">
      <c r="D67" s="12"/>
      <c r="E67" s="10"/>
    </row>
    <row r="68" spans="4:5" ht="18.75">
      <c r="D68" s="12"/>
      <c r="E68" s="10"/>
    </row>
    <row r="69" spans="4:5" ht="18.75">
      <c r="D69" s="12"/>
      <c r="E69" s="10"/>
    </row>
    <row r="70" spans="4:5" ht="18.75">
      <c r="D70" s="12"/>
      <c r="E70" s="10"/>
    </row>
    <row r="71" spans="4:5" ht="18.75">
      <c r="D71" s="12"/>
      <c r="E71" s="10"/>
    </row>
    <row r="72" spans="4:5" ht="18.75">
      <c r="D72" s="12"/>
      <c r="E72" s="10"/>
    </row>
    <row r="73" spans="4:5" ht="18.75">
      <c r="D73" s="12"/>
      <c r="E73" s="10"/>
    </row>
    <row r="74" spans="4:5" ht="18.75">
      <c r="D74" s="12"/>
      <c r="E74" s="10"/>
    </row>
    <row r="75" spans="4:5" ht="18.75">
      <c r="D75" s="12"/>
      <c r="E75" s="10"/>
    </row>
    <row r="76" spans="4:5" ht="18.75">
      <c r="D76" s="12"/>
      <c r="E76" s="10"/>
    </row>
    <row r="77" spans="4:5" ht="18.75">
      <c r="D77" s="12"/>
      <c r="E77" s="10"/>
    </row>
    <row r="78" spans="4:5" ht="18.75">
      <c r="D78" s="12"/>
      <c r="E78" s="10"/>
    </row>
    <row r="79" spans="4:5" ht="18.75">
      <c r="D79" s="12"/>
      <c r="E79" s="10"/>
    </row>
    <row r="80" spans="4:5" ht="18.75">
      <c r="D80" s="12"/>
      <c r="E80" s="10"/>
    </row>
    <row r="81" spans="4:5" ht="18.75">
      <c r="D81" s="12"/>
      <c r="E81" s="10"/>
    </row>
    <row r="82" spans="4:5" ht="18.75">
      <c r="D82" s="12"/>
      <c r="E82" s="10"/>
    </row>
  </sheetData>
  <sheetProtection/>
  <mergeCells count="16">
    <mergeCell ref="A7:F7"/>
    <mergeCell ref="A8:F8"/>
    <mergeCell ref="E20:H20"/>
    <mergeCell ref="E1:H1"/>
    <mergeCell ref="E10:H10"/>
    <mergeCell ref="A4:F4"/>
    <mergeCell ref="A5:F5"/>
    <mergeCell ref="A6:F6"/>
    <mergeCell ref="A2:H2"/>
    <mergeCell ref="A42:H42"/>
    <mergeCell ref="A12:H16"/>
    <mergeCell ref="A20:A21"/>
    <mergeCell ref="B20:B21"/>
    <mergeCell ref="C20:C21"/>
    <mergeCell ref="D20:D21"/>
    <mergeCell ref="A18:H18"/>
  </mergeCells>
  <printOptions/>
  <pageMargins left="0.5905511811023623" right="0.3937007874015748" top="0.3937007874015748" bottom="0.3937007874015748" header="0.1968503937007874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J28"/>
  <sheetViews>
    <sheetView zoomScalePageLayoutView="0" workbookViewId="0" topLeftCell="A1">
      <selection activeCell="F29" sqref="F29"/>
    </sheetView>
  </sheetViews>
  <sheetFormatPr defaultColWidth="9.140625" defaultRowHeight="12.75"/>
  <cols>
    <col min="4" max="4" width="13.00390625" style="0" customWidth="1"/>
    <col min="5" max="5" width="11.28125" style="0" customWidth="1"/>
  </cols>
  <sheetData>
    <row r="4" ht="12.75">
      <c r="H4" t="s">
        <v>31</v>
      </c>
    </row>
    <row r="5" spans="4:8" ht="12.75">
      <c r="D5" s="42" t="s">
        <v>28</v>
      </c>
      <c r="E5" s="42" t="s">
        <v>29</v>
      </c>
      <c r="G5" s="42" t="s">
        <v>28</v>
      </c>
      <c r="H5" s="42" t="s">
        <v>29</v>
      </c>
    </row>
    <row r="6" spans="3:8" ht="12.75">
      <c r="C6" s="42" t="s">
        <v>26</v>
      </c>
      <c r="D6">
        <v>65000</v>
      </c>
      <c r="E6">
        <v>65000</v>
      </c>
      <c r="G6" s="43">
        <f>D6/1000</f>
        <v>65</v>
      </c>
      <c r="H6" s="43">
        <f>E6/1000</f>
        <v>65</v>
      </c>
    </row>
    <row r="7" spans="3:8" ht="12.75">
      <c r="C7" s="42" t="s">
        <v>27</v>
      </c>
      <c r="D7">
        <v>56500</v>
      </c>
      <c r="E7">
        <v>54695.1</v>
      </c>
      <c r="G7" s="43">
        <f aca="true" t="shared" si="0" ref="G7:G12">D7/1000</f>
        <v>56.5</v>
      </c>
      <c r="H7" s="43">
        <f aca="true" t="shared" si="1" ref="H7:H12">E7/1000</f>
        <v>54.6951</v>
      </c>
    </row>
    <row r="8" spans="3:8" ht="12.75">
      <c r="C8" s="42" t="s">
        <v>2</v>
      </c>
      <c r="D8">
        <v>39500</v>
      </c>
      <c r="E8">
        <v>38372.5</v>
      </c>
      <c r="G8" s="43">
        <f t="shared" si="0"/>
        <v>39.5</v>
      </c>
      <c r="H8" s="43">
        <f t="shared" si="1"/>
        <v>38.3725</v>
      </c>
    </row>
    <row r="9" spans="3:8" ht="12.75">
      <c r="C9" s="42" t="s">
        <v>5</v>
      </c>
      <c r="D9">
        <v>3200</v>
      </c>
      <c r="E9">
        <v>2770.5</v>
      </c>
      <c r="G9" s="43">
        <f t="shared" si="0"/>
        <v>3.2</v>
      </c>
      <c r="H9" s="43">
        <f t="shared" si="1"/>
        <v>2.7705</v>
      </c>
    </row>
    <row r="10" spans="3:8" ht="12.75">
      <c r="C10" s="42" t="s">
        <v>8</v>
      </c>
      <c r="D10">
        <v>46300</v>
      </c>
      <c r="E10">
        <v>32829.72613566333</v>
      </c>
      <c r="G10" s="43">
        <f t="shared" si="0"/>
        <v>46.3</v>
      </c>
      <c r="H10" s="43">
        <f t="shared" si="1"/>
        <v>32.82972613566333</v>
      </c>
    </row>
    <row r="11" spans="3:8" ht="12.75">
      <c r="C11" s="42" t="s">
        <v>9</v>
      </c>
      <c r="D11">
        <v>59396.34982031944</v>
      </c>
      <c r="E11">
        <v>44832.2</v>
      </c>
      <c r="G11" s="43">
        <f t="shared" si="0"/>
        <v>59.396349820319436</v>
      </c>
      <c r="H11" s="43">
        <f t="shared" si="1"/>
        <v>44.8322</v>
      </c>
    </row>
    <row r="12" spans="3:8" ht="12.75">
      <c r="C12" s="42" t="s">
        <v>30</v>
      </c>
      <c r="D12">
        <f>SUM(D6:D11)</f>
        <v>269896.34982031945</v>
      </c>
      <c r="E12">
        <f>SUM(E6:E11)</f>
        <v>238500.02613566333</v>
      </c>
      <c r="G12" s="43">
        <f t="shared" si="0"/>
        <v>269.8963498203195</v>
      </c>
      <c r="H12" s="43">
        <f t="shared" si="1"/>
        <v>238.50002613566332</v>
      </c>
    </row>
    <row r="21" ht="13.5" thickBot="1">
      <c r="D21" t="s">
        <v>33</v>
      </c>
    </row>
    <row r="22" spans="4:8" ht="16.5" thickBot="1">
      <c r="D22" s="44" t="s">
        <v>34</v>
      </c>
      <c r="E22" s="44">
        <v>238.5</v>
      </c>
      <c r="F22">
        <v>269.9</v>
      </c>
      <c r="H22">
        <f>F22-F24</f>
        <v>136.99999999999997</v>
      </c>
    </row>
    <row r="23" spans="4:5" ht="16.5" thickBot="1">
      <c r="D23" s="45"/>
      <c r="E23" s="45"/>
    </row>
    <row r="24" spans="4:10" ht="16.5" thickBot="1">
      <c r="D24" s="46" t="s">
        <v>35</v>
      </c>
      <c r="E24" s="46">
        <v>113</v>
      </c>
      <c r="F24">
        <v>132.9</v>
      </c>
      <c r="J24">
        <v>132.9</v>
      </c>
    </row>
    <row r="25" spans="4:7" ht="16.5" thickBot="1">
      <c r="D25" s="45"/>
      <c r="E25" s="45"/>
      <c r="G25">
        <f>E25/$E$22</f>
        <v>0</v>
      </c>
    </row>
    <row r="26" spans="4:10" ht="16.5" thickBot="1">
      <c r="D26" s="45" t="s">
        <v>36</v>
      </c>
      <c r="E26" s="45">
        <v>112.7</v>
      </c>
      <c r="G26">
        <f>E26/($E$22-$E$24)</f>
        <v>0.8980079681274901</v>
      </c>
      <c r="H26">
        <f>$H$22*G26</f>
        <v>123.02709163346611</v>
      </c>
      <c r="I26" s="43">
        <f>ROUND(H26,1)</f>
        <v>123</v>
      </c>
      <c r="J26">
        <v>123</v>
      </c>
    </row>
    <row r="27" spans="4:10" ht="16.5" thickBot="1">
      <c r="D27" s="45" t="s">
        <v>37</v>
      </c>
      <c r="E27" s="45">
        <v>12.8</v>
      </c>
      <c r="G27">
        <f>E27/($E$22-$E$24)</f>
        <v>0.10199203187250996</v>
      </c>
      <c r="H27">
        <f>$H$22*G27</f>
        <v>13.972908366533861</v>
      </c>
      <c r="I27" s="43">
        <f>ROUND(H27,1)</f>
        <v>14</v>
      </c>
      <c r="J27">
        <v>14</v>
      </c>
    </row>
    <row r="28" ht="12.75">
      <c r="G28">
        <f>E28/$E$22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EvstigneevAV</cp:lastModifiedBy>
  <cp:lastPrinted>2011-10-28T09:33:58Z</cp:lastPrinted>
  <dcterms:created xsi:type="dcterms:W3CDTF">1996-10-08T23:32:33Z</dcterms:created>
  <dcterms:modified xsi:type="dcterms:W3CDTF">2011-10-28T09:34:06Z</dcterms:modified>
  <cp:category/>
  <cp:version/>
  <cp:contentType/>
  <cp:contentStatus/>
</cp:coreProperties>
</file>