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0395" windowHeight="8655" activeTab="1"/>
  </bookViews>
  <sheets>
    <sheet name="рассчет" sheetId="1" r:id="rId1"/>
    <sheet name="Лист1" sheetId="2" r:id="rId2"/>
  </sheets>
  <definedNames>
    <definedName name="_xlnm.Print_Titles" localSheetId="1">'Лист1'!$A:$B,'Лист1'!$2:$4</definedName>
    <definedName name="_xlnm.Print_Titles" localSheetId="0">'рассчет'!$A:$B,'рассчет'!$3:$5</definedName>
  </definedNames>
  <calcPr fullCalcOnLoad="1"/>
</workbook>
</file>

<file path=xl/sharedStrings.xml><?xml version="1.0" encoding="utf-8"?>
<sst xmlns="http://schemas.openxmlformats.org/spreadsheetml/2006/main" count="346" uniqueCount="203">
  <si>
    <t>Субъект Российской Федерации</t>
  </si>
  <si>
    <t>вызовов скорой мед. помощи</t>
  </si>
  <si>
    <t>А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</si>
  <si>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</si>
  <si>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</si>
  <si>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</si>
  <si>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</si>
  <si>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</si>
  <si>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</si>
  <si>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</si>
  <si>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</si>
  <si>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</si>
  <si>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</si>
  <si>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</si>
  <si>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</si>
  <si>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</si>
  <si>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</si>
  <si>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</si>
  <si>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</si>
  <si>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</si>
  <si>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</si>
  <si>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</si>
  <si>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</si>
  <si>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</si>
  <si>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</si>
  <si>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</si>
  <si>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</si>
  <si>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</si>
  <si>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</si>
  <si>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</si>
  <si>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</si>
  <si>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</si>
  <si>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</si>
  <si>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</si>
  <si>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</si>
  <si>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</si>
  <si>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</si>
  <si>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</si>
  <si>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</si>
  <si>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</si>
  <si>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</si>
  <si>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</si>
  <si>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</si>
  <si>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</si>
  <si>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</si>
  <si>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</si>
  <si>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</si>
  <si>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</si>
  <si>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</si>
  <si>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</si>
  <si>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</si>
  <si>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</si>
  <si>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</si>
  <si>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</si>
  <si>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</si>
  <si>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</si>
  <si>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</si>
  <si>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</si>
  <si>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</si>
  <si>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</si>
  <si>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</si>
  <si>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</si>
  <si>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</si>
  <si>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</si>
  <si>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</si>
  <si>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</si>
  <si>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</si>
  <si>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</si>
  <si>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</si>
  <si>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</si>
  <si>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</si>
  <si>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</si>
  <si>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</si>
  <si>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</si>
  <si>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</si>
  <si>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</si>
  <si>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</si>
  <si>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</si>
  <si>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</si>
  <si>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Центральный ФО</t>
  </si>
  <si>
    <t>г. Москва</t>
  </si>
  <si>
    <t>г. Санкт-Петербург</t>
  </si>
  <si>
    <t>Пермский край</t>
  </si>
  <si>
    <t>Забайкальский край</t>
  </si>
  <si>
    <t>Камчатский край</t>
  </si>
  <si>
    <t>Установленный норматив</t>
  </si>
  <si>
    <t>обращений в связи с заболеваниями</t>
  </si>
  <si>
    <t>койко-дней в стационарах</t>
  </si>
  <si>
    <t>койко-дней по паллиативной мед. помощи</t>
  </si>
  <si>
    <t>Стоимость единицы объема медицинской помощи, оказанной за счет бюджетных ассигнований бюджета субъекта РФ  (рублей)</t>
  </si>
  <si>
    <t>Фактический объем медицинской помощи, оказанной за счет бюджетных ассигнований бюджета субъекта РФ, в расчете на 1-го жителя</t>
  </si>
  <si>
    <t xml:space="preserve">Стоимость единицы объема медицинской помощи, оказанной за счет средств обязательного медицинского страхования (рублей) </t>
  </si>
  <si>
    <t>посещений с профилакти-ческой целью</t>
  </si>
  <si>
    <t>вызова скорой мед. помощи</t>
  </si>
  <si>
    <t>обращения в связи с заболеваниями</t>
  </si>
  <si>
    <t>койко-дня в стационарах</t>
  </si>
  <si>
    <t>койко-дня по паллиативной мед. помощи</t>
  </si>
  <si>
    <t>посещения по неотложной мед. помощи</t>
  </si>
  <si>
    <t>Приложение 3</t>
  </si>
  <si>
    <t>Фактический объем медицинской помощи, оказанной за счет средств обязательного медицинского страхования, в расчете на 1-го застрахованное лицо</t>
  </si>
  <si>
    <t>таблица 2000 строка 2 сумма граф ( 6 + 9 )/население</t>
  </si>
  <si>
    <t>случаев госпиталицаии в стационар</t>
  </si>
  <si>
    <t>таблица 2000 строка 12 сумма граф (6 + 9) / население</t>
  </si>
  <si>
    <t>койко-дней в т.ч. реабилитации</t>
  </si>
  <si>
    <t>таблица 2000 строка 21 сумма граф ( 6 + 9 ) / население</t>
  </si>
  <si>
    <t>таблица 2000 строка 4 сумма граф (6+9) / (таблица 2000 строка 2 сумма граф ( 6 + 9 ) )</t>
  </si>
  <si>
    <t>таблица 2000 строка 12 графа 13 / застрахованных лиц</t>
  </si>
  <si>
    <t>таблица 2000 строка 21 графа 13 / застрахованных лиц</t>
  </si>
  <si>
    <t>таблица 2000 строка 4 графа 13 / (таблица 2000 строка 2 графа 13 )</t>
  </si>
  <si>
    <t>таблица 2000 строка 14 сумма граф 13 / (таблица 2000 строка 12 графа 13)</t>
  </si>
  <si>
    <t>посещений по неотложной мед. помощи</t>
  </si>
  <si>
    <t xml:space="preserve">формула </t>
  </si>
  <si>
    <t>Республика Крым</t>
  </si>
  <si>
    <t>Байконур</t>
  </si>
  <si>
    <t>Северо-Западный федеральный округ</t>
  </si>
  <si>
    <t>Ненецкий автономный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</si>
  <si>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</si>
  <si>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</si>
  <si>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</si>
  <si>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</si>
  <si>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Ханты-Мансийский автономный округ</t>
  </si>
  <si>
    <t>Ямало-Ненецкий автономный округ</t>
  </si>
  <si>
    <t>Сибирский федеральный округ</t>
  </si>
  <si>
    <t>Дальневосточный федеральный округ</t>
  </si>
  <si>
    <t xml:space="preserve">таблица 2000 строка 4 сумма граф (6+9) </t>
  </si>
  <si>
    <t>посещения с профилактической целью</t>
  </si>
  <si>
    <t>Фактические показатели территориальных программ государственных гарантий по объемам и финансовому обеспечению оказанной медицинской помощи в 2015 году (по данным статистической формы № 62)</t>
  </si>
  <si>
    <t xml:space="preserve">таблица 2000 строка 4 графа 13 </t>
  </si>
  <si>
    <t>Севастополь</t>
  </si>
  <si>
    <t xml:space="preserve">Численность населения на 01.01. 2016 </t>
  </si>
  <si>
    <t>Численность застрахованных лиц по состоянию на 1.04.2015</t>
  </si>
  <si>
    <t>таблица 2000 строка 5 сумма граф ( 6 + 9 ) / население</t>
  </si>
  <si>
    <t>таблица 2000 строка 9 сумма граф (6 + 9) / население</t>
  </si>
  <si>
    <t>таблица 2000 сумма граф (6+9) строка 06</t>
  </si>
  <si>
    <t>таблица 2000 сумма граф (6+9) строка 06 / (таблица 2000 строка 5 сумма граф (6+9) )</t>
  </si>
  <si>
    <t>таблица 2000 сумма граф (6+9) строка 10</t>
  </si>
  <si>
    <t>таблица 2000 сумма граф (6+9) строка 10 / (таблица 2000 строка 09 сумма граф (6+9) )</t>
  </si>
  <si>
    <t>таблица 2000 строка 11 сумма граф (6 + 9) / население</t>
  </si>
  <si>
    <t xml:space="preserve">таблица 2000 строка 13 сумма граф (6+9) </t>
  </si>
  <si>
    <t>таблица 2000 строка 13 сумма граф (6+9) / (таблица 2000 строка 12 сумма граф (6 + 9))</t>
  </si>
  <si>
    <t>таблица 2000 строка 13 сумма граф (6+9) / (таблица 2000 строка 11 сумма граф (6 + 9))</t>
  </si>
  <si>
    <t>таблица 2000 строка 17 сумма граф (6 + 9) / население</t>
  </si>
  <si>
    <t>таблица 2000 строка 19 сумма граф (6+9)</t>
  </si>
  <si>
    <t>таблица 2000 строка 19 сумма граф (6+9) / (таблица 2000 строка 17 сумма граф (6 + 9))</t>
  </si>
  <si>
    <t>таблица 2000 строка 23 сумма граф ( 6 + 9 ) / население</t>
  </si>
  <si>
    <t>случаев лечения в дневных стационарах</t>
  </si>
  <si>
    <t>таблица 2000 строка 25 сумма граф (6+9)</t>
  </si>
  <si>
    <t>таблица 2000 строка 25 сумма граф (6+9) / (таблица 2000 строка 23 сумма граф ( 6 + 9 ))</t>
  </si>
  <si>
    <t xml:space="preserve"> таблица 2000 строка 22 сумма граф (6+9) </t>
  </si>
  <si>
    <t xml:space="preserve"> таблица 2000 строка 22 сумма граф (6+9) / (таблица 2000 строка 21 сумма граф ( 6 + 9 ))</t>
  </si>
  <si>
    <t>таблица 2000 стр. 5  графа 13 / застрахованных лиц</t>
  </si>
  <si>
    <t xml:space="preserve">таблица 2000 строка 7 графа 13/ застрахованных лиц </t>
  </si>
  <si>
    <t>таблица 2000 строка 09 графа 13 / застрахованных лиц</t>
  </si>
  <si>
    <t>таблица 2000 строка 11 графа 13 / застрахованных лиц</t>
  </si>
  <si>
    <t>таблица 2000 строка 17  графа 13 / застрахованных лиц</t>
  </si>
  <si>
    <t>таблица 2000 строка 23 графа 13/застрахованных лиц</t>
  </si>
  <si>
    <t xml:space="preserve">таблица 2000  строка 06 графа 13 </t>
  </si>
  <si>
    <t xml:space="preserve">таблица 2000  строка 06 графа 13  / таблица 2000  строка 05 графа 13 </t>
  </si>
  <si>
    <t>таблица 2000 строка 2 сумма граф ( 6 + 9 )</t>
  </si>
  <si>
    <t xml:space="preserve">таблица 2000 строка 5 сумма граф ( 6 + 9 ) </t>
  </si>
  <si>
    <t>посещений с профилактической целью</t>
  </si>
  <si>
    <t xml:space="preserve">таблица 2000 строка 9 сумма граф (6 + 9) </t>
  </si>
  <si>
    <t xml:space="preserve">таблица 2000 строка 12 сумма граф (6 + 9) </t>
  </si>
  <si>
    <t xml:space="preserve">таблица 2000 строка 11 сумма граф (6 + 9) </t>
  </si>
  <si>
    <t xml:space="preserve">таблица 2000 строка 17 сумма граф (6 + 9) </t>
  </si>
  <si>
    <t xml:space="preserve">таблица 2000 строка 23 сумма граф ( 6 + 9 ) </t>
  </si>
  <si>
    <t xml:space="preserve">таблица 2000 строка 21 сумма граф ( 6 + 9 ) </t>
  </si>
  <si>
    <t>таблица 2000 строка 2  графа 13</t>
  </si>
  <si>
    <t>таблица 2000 строка 7 графа 13</t>
  </si>
  <si>
    <t xml:space="preserve">таблица 2000 строка 09 графа 13 </t>
  </si>
  <si>
    <t xml:space="preserve">таблица 2000 строка 12 графа 13 </t>
  </si>
  <si>
    <t xml:space="preserve">таблица 2000 строка 11 графа 13 </t>
  </si>
  <si>
    <t xml:space="preserve">таблица 2000 строка 17  графа 13 </t>
  </si>
  <si>
    <t xml:space="preserve">таблица 2000 строка 21 графа 13 </t>
  </si>
  <si>
    <t xml:space="preserve">таблица 2000  строка 08 графа 13 </t>
  </si>
  <si>
    <t xml:space="preserve">таблица 2000  строка 08 графа 13  / таблица 2000  строка 07 графа 13 </t>
  </si>
  <si>
    <t xml:space="preserve">таблица 2000  строка 10 графа 13 </t>
  </si>
  <si>
    <t xml:space="preserve">таблица 2000  строка 10 графа 13  / таблица 2000  строка 09 графа 13 </t>
  </si>
  <si>
    <t xml:space="preserve">таблица 2000 строка 13 графа 13 </t>
  </si>
  <si>
    <t>таблица 2000 строка 13 графа 13 / (таблица 2000 строка 12  графа 13)</t>
  </si>
  <si>
    <t xml:space="preserve">таблица 2000 строка 19  графа 13 </t>
  </si>
  <si>
    <t>таблица 2000 строка 19  графа 13 / (таблица 2000 строка 17  графа 13)</t>
  </si>
  <si>
    <t xml:space="preserve">таблица 2000 строка 25 графа 13 </t>
  </si>
  <si>
    <t>таблица 2000 строка 25 графа 13 / (таблица 2000 строка 23 графа 13)</t>
  </si>
  <si>
    <t xml:space="preserve"> таблица 2000 строка 22  графа 13</t>
  </si>
  <si>
    <t xml:space="preserve"> таблица 2000 строка 22  графа 13 / (таблица 2000 строка 21 графа 13)</t>
  </si>
  <si>
    <t>Фактические показатели территориальных программ государственных гарантий по объемам и финансовому обеспечению оказанной медицинской помощи в 2016 году (по данным статистической формы № 62)</t>
  </si>
  <si>
    <t>сумма граф (6+9) стр. 07</t>
  </si>
  <si>
    <t>сумма граф (6+9) стр. 07/население</t>
  </si>
  <si>
    <t>посещений с профилактической целью, в том числе по неотложной медицинской помощи</t>
  </si>
  <si>
    <t>посещений по неотложной медицинской помощи</t>
  </si>
  <si>
    <t>сумма граф (6+9) стр. 08</t>
  </si>
  <si>
    <t>сумма граф (6+9) стр. 08/сумма граф (6+9) стр. 07</t>
  </si>
  <si>
    <t>посещений с профилактическими и иными целями</t>
  </si>
  <si>
    <t>посещений  с профилактическими и иными целями</t>
  </si>
  <si>
    <t>посещений с  профилактическими и иными целями</t>
  </si>
  <si>
    <t>койко-дней по мед. реабилитации</t>
  </si>
  <si>
    <t>случаев лечения в дневном стационаре</t>
  </si>
  <si>
    <t>случаев госпитализации в стационар</t>
  </si>
  <si>
    <t>койко-дня по мед. реабилитации</t>
  </si>
  <si>
    <t>случая лечения в дневном стационаре</t>
  </si>
  <si>
    <t>случая госпитализации в стационар</t>
  </si>
  <si>
    <t>посещения с профилактическими и иными целями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</si>
</sst>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\ &quot;р.&quot;;[Red]\-#,##0\ &quot;р.&quot;"/>
    <numFmt numFmtId="174" formatCode="0.000"/>
    <numFmt numFmtId="175" formatCode="0.0%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?_р_._-;_-@_-"/>
    <numFmt numFmtId="179" formatCode="#,##0.000_ ;\-#,##0.000\ "/>
    <numFmt numFmtId="180" formatCode="#,##0.000_р_.;\-#,##0.000_р_."/>
    <numFmt numFmtId="181" formatCode="#,##0.000"/>
    <numFmt numFmtId="182" formatCode="#,##0.0_ ;\-#,##0.0\ "/>
    <numFmt numFmtId="183" formatCode="#,##0.00_ ;\-#,##0.00\ "/>
    <numFmt numFmtId="184" formatCode="#,##0_ ;\-#,##0\ 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#,##0.0000_ ;\-#,##0.0000\ "/>
    <numFmt numFmtId="191" formatCode="#,##0.0000"/>
    <numFmt numFmtId="192" formatCode="#,##0.00000"/>
  </numFmts>
  <fonts count="7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9" fontId="5" fillId="0" borderId="10" xfId="61" applyNumberFormat="1" applyFont="1" applyFill="1" applyBorder="1" applyAlignment="1">
      <alignment horizontal="right" wrapText="1"/>
    </xf>
    <xf numFmtId="179" fontId="5" fillId="0" borderId="10" xfId="61" applyNumberFormat="1" applyFont="1" applyBorder="1" applyAlignment="1">
      <alignment horizontal="right" wrapText="1"/>
    </xf>
    <xf numFmtId="4" fontId="5" fillId="0" borderId="10" xfId="61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6" fillId="0" borderId="11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vertical="center"/>
      <protection/>
    </xf>
    <xf numFmtId="4" fontId="10" fillId="0" borderId="10" xfId="0" applyNumberFormat="1" applyFont="1" applyBorder="1" applyAlignment="1">
      <alignment wrapText="1"/>
    </xf>
    <xf numFmtId="3" fontId="61" fillId="33" borderId="12" xfId="0" applyNumberFormat="1" applyFont="1" applyFill="1" applyBorder="1" applyAlignment="1">
      <alignment horizontal="right" vertical="center" wrapText="1"/>
    </xf>
    <xf numFmtId="2" fontId="10" fillId="8" borderId="10" xfId="0" applyNumberFormat="1" applyFont="1" applyFill="1" applyBorder="1" applyAlignment="1">
      <alignment wrapText="1"/>
    </xf>
    <xf numFmtId="2" fontId="10" fillId="2" borderId="10" xfId="0" applyNumberFormat="1" applyFont="1" applyFill="1" applyBorder="1" applyAlignment="1">
      <alignment wrapText="1"/>
    </xf>
    <xf numFmtId="0" fontId="11" fillId="2" borderId="10" xfId="0" applyNumberFormat="1" applyFont="1" applyFill="1" applyBorder="1" applyAlignment="1">
      <alignment/>
    </xf>
    <xf numFmtId="179" fontId="8" fillId="0" borderId="10" xfId="61" applyNumberFormat="1" applyFont="1" applyFill="1" applyBorder="1" applyAlignment="1">
      <alignment horizontal="right" wrapText="1"/>
    </xf>
    <xf numFmtId="182" fontId="8" fillId="0" borderId="10" xfId="61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79" fontId="8" fillId="0" borderId="10" xfId="61" applyNumberFormat="1" applyFont="1" applyBorder="1" applyAlignment="1">
      <alignment horizontal="right" wrapText="1"/>
    </xf>
    <xf numFmtId="4" fontId="5" fillId="0" borderId="0" xfId="61" applyNumberFormat="1" applyFont="1" applyFill="1" applyBorder="1" applyAlignment="1">
      <alignment horizontal="right"/>
    </xf>
    <xf numFmtId="3" fontId="62" fillId="2" borderId="10" xfId="61" applyNumberFormat="1" applyFont="1" applyFill="1" applyBorder="1" applyAlignment="1">
      <alignment wrapText="1"/>
    </xf>
    <xf numFmtId="3" fontId="63" fillId="33" borderId="10" xfId="61" applyNumberFormat="1" applyFont="1" applyFill="1" applyBorder="1" applyAlignment="1">
      <alignment wrapText="1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5" fillId="0" borderId="10" xfId="61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4" fontId="61" fillId="33" borderId="12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/>
    </xf>
    <xf numFmtId="185" fontId="61" fillId="33" borderId="12" xfId="0" applyNumberFormat="1" applyFont="1" applyFill="1" applyBorder="1" applyAlignment="1">
      <alignment horizontal="right" wrapText="1"/>
    </xf>
    <xf numFmtId="185" fontId="64" fillId="33" borderId="12" xfId="0" applyNumberFormat="1" applyFont="1" applyFill="1" applyBorder="1" applyAlignment="1">
      <alignment horizontal="right" wrapText="1"/>
    </xf>
    <xf numFmtId="185" fontId="62" fillId="2" borderId="12" xfId="0" applyNumberFormat="1" applyFont="1" applyFill="1" applyBorder="1" applyAlignment="1">
      <alignment horizontal="right" wrapText="1"/>
    </xf>
    <xf numFmtId="185" fontId="61" fillId="33" borderId="12" xfId="0" applyNumberFormat="1" applyFont="1" applyFill="1" applyBorder="1" applyAlignment="1">
      <alignment horizontal="right" vertical="center" wrapText="1"/>
    </xf>
    <xf numFmtId="4" fontId="5" fillId="34" borderId="10" xfId="61" applyNumberFormat="1" applyFont="1" applyFill="1" applyBorder="1" applyAlignment="1">
      <alignment horizontal="right"/>
    </xf>
    <xf numFmtId="185" fontId="61" fillId="2" borderId="12" xfId="0" applyNumberFormat="1" applyFont="1" applyFill="1" applyBorder="1" applyAlignment="1">
      <alignment horizontal="right" wrapText="1"/>
    </xf>
    <xf numFmtId="185" fontId="65" fillId="33" borderId="12" xfId="0" applyNumberFormat="1" applyFont="1" applyFill="1" applyBorder="1" applyAlignment="1">
      <alignment horizontal="right" wrapText="1"/>
    </xf>
    <xf numFmtId="185" fontId="62" fillId="2" borderId="10" xfId="61" applyNumberFormat="1" applyFont="1" applyFill="1" applyBorder="1" applyAlignment="1">
      <alignment wrapText="1"/>
    </xf>
    <xf numFmtId="185" fontId="5" fillId="0" borderId="10" xfId="61" applyNumberFormat="1" applyFont="1" applyFill="1" applyBorder="1" applyAlignment="1">
      <alignment horizontal="right"/>
    </xf>
    <xf numFmtId="185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2" fontId="5" fillId="0" borderId="13" xfId="0" applyNumberFormat="1" applyFont="1" applyFill="1" applyBorder="1" applyAlignment="1">
      <alignment wrapText="1"/>
    </xf>
    <xf numFmtId="3" fontId="63" fillId="33" borderId="13" xfId="61" applyNumberFormat="1" applyFont="1" applyFill="1" applyBorder="1" applyAlignment="1">
      <alignment wrapText="1"/>
    </xf>
    <xf numFmtId="3" fontId="5" fillId="0" borderId="13" xfId="61" applyNumberFormat="1" applyFont="1" applyFill="1" applyBorder="1" applyAlignment="1">
      <alignment horizontal="right"/>
    </xf>
    <xf numFmtId="4" fontId="5" fillId="0" borderId="13" xfId="61" applyNumberFormat="1" applyFont="1" applyFill="1" applyBorder="1" applyAlignment="1">
      <alignment horizontal="right"/>
    </xf>
    <xf numFmtId="185" fontId="64" fillId="33" borderId="14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wrapText="1"/>
    </xf>
    <xf numFmtId="3" fontId="62" fillId="2" borderId="11" xfId="61" applyNumberFormat="1" applyFont="1" applyFill="1" applyBorder="1" applyAlignment="1">
      <alignment wrapText="1"/>
    </xf>
    <xf numFmtId="185" fontId="62" fillId="2" borderId="15" xfId="0" applyNumberFormat="1" applyFont="1" applyFill="1" applyBorder="1" applyAlignment="1">
      <alignment horizontal="right" wrapText="1"/>
    </xf>
    <xf numFmtId="185" fontId="64" fillId="33" borderId="10" xfId="0" applyNumberFormat="1" applyFont="1" applyFill="1" applyBorder="1" applyAlignment="1">
      <alignment horizontal="right" wrapText="1"/>
    </xf>
    <xf numFmtId="185" fontId="5" fillId="0" borderId="0" xfId="61" applyNumberFormat="1" applyFont="1" applyFill="1" applyBorder="1" applyAlignment="1">
      <alignment horizontal="right"/>
    </xf>
    <xf numFmtId="185" fontId="5" fillId="0" borderId="16" xfId="61" applyNumberFormat="1" applyFont="1" applyFill="1" applyBorder="1" applyAlignment="1">
      <alignment horizontal="right"/>
    </xf>
    <xf numFmtId="185" fontId="5" fillId="0" borderId="10" xfId="0" applyNumberFormat="1" applyFont="1" applyBorder="1" applyAlignment="1">
      <alignment/>
    </xf>
    <xf numFmtId="185" fontId="5" fillId="0" borderId="10" xfId="0" applyNumberFormat="1" applyFont="1" applyFill="1" applyBorder="1" applyAlignment="1">
      <alignment/>
    </xf>
    <xf numFmtId="185" fontId="5" fillId="0" borderId="0" xfId="0" applyNumberFormat="1" applyFont="1" applyBorder="1" applyAlignment="1">
      <alignment/>
    </xf>
    <xf numFmtId="181" fontId="61" fillId="33" borderId="12" xfId="0" applyNumberFormat="1" applyFont="1" applyFill="1" applyBorder="1" applyAlignment="1">
      <alignment horizontal="right" vertical="center" wrapText="1"/>
    </xf>
    <xf numFmtId="181" fontId="62" fillId="2" borderId="10" xfId="61" applyNumberFormat="1" applyFont="1" applyFill="1" applyBorder="1" applyAlignment="1">
      <alignment wrapText="1"/>
    </xf>
    <xf numFmtId="181" fontId="5" fillId="0" borderId="10" xfId="61" applyNumberFormat="1" applyFont="1" applyFill="1" applyBorder="1" applyAlignment="1">
      <alignment horizontal="right"/>
    </xf>
    <xf numFmtId="181" fontId="5" fillId="0" borderId="13" xfId="61" applyNumberFormat="1" applyFont="1" applyFill="1" applyBorder="1" applyAlignment="1">
      <alignment horizontal="right"/>
    </xf>
    <xf numFmtId="181" fontId="62" fillId="2" borderId="11" xfId="61" applyNumberFormat="1" applyFont="1" applyFill="1" applyBorder="1" applyAlignment="1">
      <alignment wrapText="1"/>
    </xf>
    <xf numFmtId="181" fontId="6" fillId="0" borderId="10" xfId="0" applyNumberFormat="1" applyFont="1" applyBorder="1" applyAlignment="1">
      <alignment/>
    </xf>
    <xf numFmtId="181" fontId="5" fillId="0" borderId="10" xfId="0" applyNumberFormat="1" applyFont="1" applyFill="1" applyBorder="1" applyAlignment="1">
      <alignment horizontal="right" wrapText="1"/>
    </xf>
    <xf numFmtId="181" fontId="5" fillId="0" borderId="16" xfId="61" applyNumberFormat="1" applyFont="1" applyFill="1" applyBorder="1" applyAlignment="1">
      <alignment horizontal="right"/>
    </xf>
    <xf numFmtId="181" fontId="5" fillId="0" borderId="0" xfId="61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wrapText="1"/>
    </xf>
    <xf numFmtId="179" fontId="66" fillId="0" borderId="10" xfId="61" applyNumberFormat="1" applyFont="1" applyFill="1" applyBorder="1" applyAlignment="1">
      <alignment horizontal="right" wrapText="1"/>
    </xf>
    <xf numFmtId="179" fontId="5" fillId="34" borderId="10" xfId="61" applyNumberFormat="1" applyFont="1" applyFill="1" applyBorder="1" applyAlignment="1">
      <alignment horizontal="right" wrapText="1"/>
    </xf>
    <xf numFmtId="179" fontId="64" fillId="34" borderId="10" xfId="61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3" fontId="61" fillId="34" borderId="12" xfId="0" applyNumberFormat="1" applyFont="1" applyFill="1" applyBorder="1" applyAlignment="1">
      <alignment horizontal="right" vertical="center" wrapText="1"/>
    </xf>
    <xf numFmtId="179" fontId="5" fillId="35" borderId="10" xfId="61" applyNumberFormat="1" applyFont="1" applyFill="1" applyBorder="1" applyAlignment="1">
      <alignment horizontal="right" wrapText="1"/>
    </xf>
    <xf numFmtId="2" fontId="5" fillId="35" borderId="10" xfId="0" applyNumberFormat="1" applyFont="1" applyFill="1" applyBorder="1" applyAlignment="1">
      <alignment wrapText="1"/>
    </xf>
    <xf numFmtId="3" fontId="63" fillId="35" borderId="10" xfId="61" applyNumberFormat="1" applyFont="1" applyFill="1" applyBorder="1" applyAlignment="1">
      <alignment wrapText="1"/>
    </xf>
    <xf numFmtId="3" fontId="5" fillId="35" borderId="10" xfId="61" applyNumberFormat="1" applyFont="1" applyFill="1" applyBorder="1" applyAlignment="1">
      <alignment horizontal="right"/>
    </xf>
    <xf numFmtId="181" fontId="5" fillId="35" borderId="10" xfId="61" applyNumberFormat="1" applyFont="1" applyFill="1" applyBorder="1" applyAlignment="1">
      <alignment horizontal="right"/>
    </xf>
    <xf numFmtId="4" fontId="5" fillId="35" borderId="10" xfId="61" applyNumberFormat="1" applyFont="1" applyFill="1" applyBorder="1" applyAlignment="1">
      <alignment horizontal="right"/>
    </xf>
    <xf numFmtId="179" fontId="64" fillId="35" borderId="10" xfId="61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4" fontId="14" fillId="0" borderId="10" xfId="61" applyNumberFormat="1" applyFont="1" applyFill="1" applyBorder="1" applyAlignment="1">
      <alignment horizontal="right" wrapText="1"/>
    </xf>
    <xf numFmtId="4" fontId="14" fillId="0" borderId="10" xfId="61" applyNumberFormat="1" applyFont="1" applyBorder="1" applyAlignment="1">
      <alignment horizontal="right" wrapText="1"/>
    </xf>
    <xf numFmtId="0" fontId="14" fillId="0" borderId="10" xfId="0" applyNumberFormat="1" applyFont="1" applyFill="1" applyBorder="1" applyAlignment="1">
      <alignment/>
    </xf>
    <xf numFmtId="2" fontId="14" fillId="8" borderId="10" xfId="0" applyNumberFormat="1" applyFont="1" applyFill="1" applyBorder="1" applyAlignment="1">
      <alignment wrapText="1"/>
    </xf>
    <xf numFmtId="0" fontId="15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wrapText="1"/>
    </xf>
    <xf numFmtId="181" fontId="15" fillId="0" borderId="10" xfId="61" applyNumberFormat="1" applyFont="1" applyFill="1" applyBorder="1" applyAlignment="1">
      <alignment horizontal="right"/>
    </xf>
    <xf numFmtId="0" fontId="14" fillId="2" borderId="10" xfId="0" applyNumberFormat="1" applyFont="1" applyFill="1" applyBorder="1" applyAlignment="1">
      <alignment/>
    </xf>
    <xf numFmtId="2" fontId="14" fillId="2" borderId="10" xfId="0" applyNumberFormat="1" applyFont="1" applyFill="1" applyBorder="1" applyAlignment="1">
      <alignment wrapText="1"/>
    </xf>
    <xf numFmtId="2" fontId="15" fillId="0" borderId="13" xfId="0" applyNumberFormat="1" applyFont="1" applyFill="1" applyBorder="1" applyAlignment="1">
      <alignment wrapText="1"/>
    </xf>
    <xf numFmtId="181" fontId="15" fillId="0" borderId="13" xfId="61" applyNumberFormat="1" applyFont="1" applyFill="1" applyBorder="1" applyAlignment="1">
      <alignment horizontal="right"/>
    </xf>
    <xf numFmtId="2" fontId="14" fillId="0" borderId="11" xfId="0" applyNumberFormat="1" applyFont="1" applyFill="1" applyBorder="1" applyAlignment="1">
      <alignment wrapText="1"/>
    </xf>
    <xf numFmtId="2" fontId="14" fillId="0" borderId="10" xfId="0" applyNumberFormat="1" applyFont="1" applyFill="1" applyBorder="1" applyAlignment="1">
      <alignment wrapText="1"/>
    </xf>
    <xf numFmtId="181" fontId="14" fillId="0" borderId="10" xfId="61" applyNumberFormat="1" applyFont="1" applyFill="1" applyBorder="1" applyAlignment="1">
      <alignment horizontal="right" wrapText="1"/>
    </xf>
    <xf numFmtId="181" fontId="15" fillId="0" borderId="10" xfId="0" applyNumberFormat="1" applyFont="1" applyFill="1" applyBorder="1" applyAlignment="1">
      <alignment horizontal="right" wrapText="1"/>
    </xf>
    <xf numFmtId="185" fontId="62" fillId="33" borderId="12" xfId="0" applyNumberFormat="1" applyFont="1" applyFill="1" applyBorder="1" applyAlignment="1">
      <alignment horizontal="right" wrapText="1"/>
    </xf>
    <xf numFmtId="185" fontId="63" fillId="33" borderId="12" xfId="0" applyNumberFormat="1" applyFont="1" applyFill="1" applyBorder="1" applyAlignment="1">
      <alignment horizontal="right" wrapText="1"/>
    </xf>
    <xf numFmtId="185" fontId="63" fillId="33" borderId="14" xfId="0" applyNumberFormat="1" applyFont="1" applyFill="1" applyBorder="1" applyAlignment="1">
      <alignment horizontal="right" wrapText="1"/>
    </xf>
    <xf numFmtId="185" fontId="63" fillId="33" borderId="10" xfId="0" applyNumberFormat="1" applyFont="1" applyFill="1" applyBorder="1" applyAlignment="1">
      <alignment horizontal="right" wrapText="1"/>
    </xf>
    <xf numFmtId="185" fontId="14" fillId="0" borderId="10" xfId="61" applyNumberFormat="1" applyFont="1" applyFill="1" applyBorder="1" applyAlignment="1">
      <alignment horizontal="right" wrapText="1"/>
    </xf>
    <xf numFmtId="185" fontId="15" fillId="0" borderId="10" xfId="0" applyNumberFormat="1" applyFont="1" applyBorder="1" applyAlignment="1">
      <alignment/>
    </xf>
    <xf numFmtId="2" fontId="15" fillId="34" borderId="10" xfId="0" applyNumberFormat="1" applyFont="1" applyFill="1" applyBorder="1" applyAlignment="1">
      <alignment wrapText="1"/>
    </xf>
    <xf numFmtId="181" fontId="15" fillId="34" borderId="10" xfId="61" applyNumberFormat="1" applyFont="1" applyFill="1" applyBorder="1" applyAlignment="1">
      <alignment horizontal="right"/>
    </xf>
    <xf numFmtId="185" fontId="63" fillId="34" borderId="12" xfId="0" applyNumberFormat="1" applyFont="1" applyFill="1" applyBorder="1" applyAlignment="1">
      <alignment horizontal="right" wrapText="1"/>
    </xf>
    <xf numFmtId="185" fontId="15" fillId="0" borderId="10" xfId="61" applyNumberFormat="1" applyFont="1" applyFill="1" applyBorder="1" applyAlignment="1">
      <alignment horizontal="right"/>
    </xf>
    <xf numFmtId="185" fontId="15" fillId="0" borderId="10" xfId="0" applyNumberFormat="1" applyFont="1" applyFill="1" applyBorder="1" applyAlignment="1">
      <alignment/>
    </xf>
    <xf numFmtId="181" fontId="62" fillId="33" borderId="12" xfId="0" applyNumberFormat="1" applyFont="1" applyFill="1" applyBorder="1" applyAlignment="1">
      <alignment horizontal="right" wrapText="1"/>
    </xf>
    <xf numFmtId="174" fontId="14" fillId="0" borderId="10" xfId="61" applyNumberFormat="1" applyFont="1" applyFill="1" applyBorder="1" applyAlignment="1">
      <alignment horizontal="right" wrapText="1"/>
    </xf>
    <xf numFmtId="174" fontId="62" fillId="33" borderId="12" xfId="0" applyNumberFormat="1" applyFont="1" applyFill="1" applyBorder="1" applyAlignment="1">
      <alignment horizontal="right" wrapText="1"/>
    </xf>
    <xf numFmtId="174" fontId="62" fillId="2" borderId="10" xfId="61" applyNumberFormat="1" applyFont="1" applyFill="1" applyBorder="1" applyAlignment="1">
      <alignment wrapText="1"/>
    </xf>
    <xf numFmtId="174" fontId="15" fillId="0" borderId="10" xfId="61" applyNumberFormat="1" applyFont="1" applyFill="1" applyBorder="1" applyAlignment="1">
      <alignment horizontal="right"/>
    </xf>
    <xf numFmtId="185" fontId="62" fillId="33" borderId="17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4" fontId="67" fillId="0" borderId="10" xfId="61" applyNumberFormat="1" applyFont="1" applyFill="1" applyBorder="1" applyAlignment="1">
      <alignment horizontal="right" wrapText="1"/>
    </xf>
    <xf numFmtId="181" fontId="15" fillId="0" borderId="16" xfId="61" applyNumberFormat="1" applyFont="1" applyFill="1" applyBorder="1" applyAlignment="1">
      <alignment horizontal="right"/>
    </xf>
    <xf numFmtId="181" fontId="15" fillId="0" borderId="0" xfId="61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10" fillId="0" borderId="10" xfId="61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179" fontId="10" fillId="0" borderId="10" xfId="61" applyNumberFormat="1" applyFont="1" applyFill="1" applyBorder="1" applyAlignment="1">
      <alignment horizontal="right" wrapText="1"/>
    </xf>
    <xf numFmtId="181" fontId="68" fillId="33" borderId="12" xfId="0" applyNumberFormat="1" applyFont="1" applyFill="1" applyBorder="1" applyAlignment="1">
      <alignment horizontal="right" vertical="center" wrapText="1"/>
    </xf>
    <xf numFmtId="181" fontId="68" fillId="2" borderId="10" xfId="61" applyNumberFormat="1" applyFont="1" applyFill="1" applyBorder="1" applyAlignment="1">
      <alignment wrapText="1"/>
    </xf>
    <xf numFmtId="181" fontId="68" fillId="2" borderId="11" xfId="61" applyNumberFormat="1" applyFont="1" applyFill="1" applyBorder="1" applyAlignment="1">
      <alignment wrapText="1"/>
    </xf>
    <xf numFmtId="181" fontId="5" fillId="0" borderId="10" xfId="0" applyNumberFormat="1" applyFont="1" applyBorder="1" applyAlignment="1">
      <alignment/>
    </xf>
    <xf numFmtId="182" fontId="8" fillId="0" borderId="19" xfId="61" applyNumberFormat="1" applyFont="1" applyFill="1" applyBorder="1" applyAlignment="1">
      <alignment horizontal="right" wrapText="1"/>
    </xf>
    <xf numFmtId="185" fontId="61" fillId="33" borderId="20" xfId="0" applyNumberFormat="1" applyFont="1" applyFill="1" applyBorder="1" applyAlignment="1">
      <alignment horizontal="right" vertical="center" wrapText="1"/>
    </xf>
    <xf numFmtId="185" fontId="61" fillId="2" borderId="20" xfId="0" applyNumberFormat="1" applyFont="1" applyFill="1" applyBorder="1" applyAlignment="1">
      <alignment horizontal="right" wrapText="1"/>
    </xf>
    <xf numFmtId="185" fontId="65" fillId="33" borderId="20" xfId="0" applyNumberFormat="1" applyFont="1" applyFill="1" applyBorder="1" applyAlignment="1">
      <alignment horizontal="right" wrapText="1"/>
    </xf>
    <xf numFmtId="185" fontId="61" fillId="33" borderId="20" xfId="0" applyNumberFormat="1" applyFont="1" applyFill="1" applyBorder="1" applyAlignment="1">
      <alignment horizontal="right" wrapText="1"/>
    </xf>
    <xf numFmtId="185" fontId="61" fillId="33" borderId="21" xfId="0" applyNumberFormat="1" applyFont="1" applyFill="1" applyBorder="1" applyAlignment="1">
      <alignment horizontal="right" wrapText="1"/>
    </xf>
    <xf numFmtId="185" fontId="61" fillId="33" borderId="19" xfId="0" applyNumberFormat="1" applyFont="1" applyFill="1" applyBorder="1" applyAlignment="1">
      <alignment horizontal="right" wrapText="1"/>
    </xf>
    <xf numFmtId="185" fontId="61" fillId="2" borderId="22" xfId="0" applyNumberFormat="1" applyFont="1" applyFill="1" applyBorder="1" applyAlignment="1">
      <alignment horizontal="right" wrapText="1"/>
    </xf>
    <xf numFmtId="4" fontId="6" fillId="0" borderId="19" xfId="0" applyNumberFormat="1" applyFont="1" applyBorder="1" applyAlignment="1">
      <alignment/>
    </xf>
    <xf numFmtId="179" fontId="66" fillId="0" borderId="16" xfId="61" applyNumberFormat="1" applyFont="1" applyFill="1" applyBorder="1" applyAlignment="1">
      <alignment horizontal="right" wrapText="1"/>
    </xf>
    <xf numFmtId="4" fontId="61" fillId="33" borderId="23" xfId="0" applyNumberFormat="1" applyFont="1" applyFill="1" applyBorder="1" applyAlignment="1">
      <alignment horizontal="right" vertical="center" wrapText="1"/>
    </xf>
    <xf numFmtId="3" fontId="62" fillId="2" borderId="16" xfId="61" applyNumberFormat="1" applyFont="1" applyFill="1" applyBorder="1" applyAlignment="1">
      <alignment wrapText="1"/>
    </xf>
    <xf numFmtId="4" fontId="5" fillId="0" borderId="16" xfId="61" applyNumberFormat="1" applyFont="1" applyFill="1" applyBorder="1" applyAlignment="1">
      <alignment horizontal="right"/>
    </xf>
    <xf numFmtId="4" fontId="5" fillId="35" borderId="16" xfId="61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/>
    </xf>
    <xf numFmtId="3" fontId="69" fillId="33" borderId="10" xfId="0" applyNumberFormat="1" applyFont="1" applyFill="1" applyBorder="1" applyAlignment="1">
      <alignment horizontal="right" wrapText="1"/>
    </xf>
    <xf numFmtId="185" fontId="70" fillId="33" borderId="10" xfId="0" applyNumberFormat="1" applyFont="1" applyFill="1" applyBorder="1" applyAlignment="1">
      <alignment horizontal="right" vertical="center" wrapText="1"/>
    </xf>
    <xf numFmtId="185" fontId="70" fillId="2" borderId="10" xfId="0" applyNumberFormat="1" applyFont="1" applyFill="1" applyBorder="1" applyAlignment="1">
      <alignment horizontal="right" wrapText="1"/>
    </xf>
    <xf numFmtId="185" fontId="69" fillId="33" borderId="10" xfId="0" applyNumberFormat="1" applyFont="1" applyFill="1" applyBorder="1" applyAlignment="1">
      <alignment horizontal="right" wrapText="1"/>
    </xf>
    <xf numFmtId="185" fontId="70" fillId="33" borderId="10" xfId="0" applyNumberFormat="1" applyFont="1" applyFill="1" applyBorder="1" applyAlignment="1">
      <alignment horizontal="right" wrapText="1"/>
    </xf>
    <xf numFmtId="0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4"/>
  <sheetViews>
    <sheetView zoomScalePageLayoutView="0" workbookViewId="0" topLeftCell="G1">
      <pane ySplit="5" topLeftCell="A94" activePane="bottomLeft" state="frozen"/>
      <selection pane="topLeft" activeCell="A1" sqref="A1"/>
      <selection pane="bottomLeft" activeCell="AF8" sqref="AF8:AF102"/>
    </sheetView>
  </sheetViews>
  <sheetFormatPr defaultColWidth="9.00390625" defaultRowHeight="12.75"/>
  <cols>
    <col min="1" max="1" width="2.375" style="1" customWidth="1"/>
    <col min="2" max="3" width="19.875" style="6" customWidth="1"/>
    <col min="4" max="4" width="14.25390625" style="6" customWidth="1"/>
    <col min="5" max="6" width="11.125" style="2" hidden="1" customWidth="1"/>
    <col min="7" max="12" width="12.125" style="2" customWidth="1"/>
    <col min="13" max="13" width="13.375" style="2" hidden="1" customWidth="1"/>
    <col min="14" max="14" width="10.125" style="2" hidden="1" customWidth="1"/>
    <col min="15" max="16" width="11.125" style="2" hidden="1" customWidth="1"/>
    <col min="17" max="20" width="11.25390625" style="2" hidden="1" customWidth="1"/>
    <col min="21" max="22" width="11.125" style="2" hidden="1" customWidth="1"/>
    <col min="23" max="24" width="10.875" style="2" hidden="1" customWidth="1"/>
    <col min="25" max="25" width="21.75390625" style="2" hidden="1" customWidth="1"/>
    <col min="26" max="26" width="10.25390625" style="2" hidden="1" customWidth="1"/>
    <col min="27" max="27" width="17.75390625" style="2" customWidth="1"/>
    <col min="28" max="28" width="9.75390625" style="2" customWidth="1"/>
    <col min="29" max="29" width="12.75390625" style="2" customWidth="1"/>
    <col min="30" max="30" width="9.75390625" style="2" customWidth="1"/>
    <col min="31" max="31" width="16.375" style="2" customWidth="1"/>
    <col min="32" max="32" width="9.75390625" style="2" customWidth="1"/>
    <col min="33" max="33" width="20.25390625" style="2" customWidth="1"/>
    <col min="34" max="34" width="11.00390625" style="2" customWidth="1"/>
    <col min="35" max="35" width="20.375" style="2" customWidth="1"/>
    <col min="36" max="36" width="11.00390625" style="2" customWidth="1"/>
    <col min="37" max="37" width="9.875" style="2" customWidth="1"/>
    <col min="38" max="38" width="12.625" style="2" customWidth="1"/>
    <col min="39" max="39" width="10.75390625" style="2" customWidth="1"/>
    <col min="40" max="40" width="16.125" style="2" customWidth="1"/>
    <col min="41" max="41" width="11.25390625" style="2" customWidth="1"/>
    <col min="42" max="42" width="15.125" style="2" customWidth="1"/>
    <col min="43" max="43" width="10.375" style="2" customWidth="1"/>
    <col min="44" max="45" width="12.00390625" style="2" customWidth="1"/>
    <col min="46" max="47" width="13.00390625" style="2" customWidth="1"/>
    <col min="48" max="49" width="11.00390625" style="2" customWidth="1"/>
    <col min="50" max="51" width="13.875" style="2" customWidth="1"/>
    <col min="52" max="53" width="11.375" style="2" customWidth="1"/>
    <col min="54" max="55" width="12.375" style="2" customWidth="1"/>
    <col min="56" max="59" width="10.125" style="2" customWidth="1"/>
    <col min="60" max="61" width="12.25390625" style="2" customWidth="1"/>
    <col min="62" max="62" width="15.625" style="2" customWidth="1"/>
    <col min="63" max="63" width="9.00390625" style="2" customWidth="1"/>
    <col min="64" max="64" width="16.25390625" style="2" customWidth="1"/>
    <col min="65" max="65" width="10.25390625" style="2" customWidth="1"/>
    <col min="66" max="66" width="15.875" style="2" customWidth="1"/>
    <col min="67" max="67" width="14.625" style="2" customWidth="1"/>
    <col min="68" max="68" width="17.375" style="2" customWidth="1"/>
    <col min="69" max="69" width="10.75390625" style="2" customWidth="1"/>
    <col min="70" max="70" width="16.625" style="2" customWidth="1"/>
    <col min="71" max="71" width="10.75390625" style="2" customWidth="1"/>
    <col min="72" max="72" width="11.125" style="2" customWidth="1"/>
    <col min="73" max="73" width="16.25390625" style="2" customWidth="1"/>
    <col min="74" max="74" width="11.125" style="2" customWidth="1"/>
    <col min="75" max="75" width="14.625" style="2" customWidth="1"/>
    <col min="76" max="76" width="11.125" style="2" customWidth="1"/>
    <col min="77" max="77" width="17.75390625" style="2" customWidth="1"/>
    <col min="78" max="78" width="11.125" style="2" customWidth="1"/>
    <col min="79" max="16384" width="9.125" style="2" customWidth="1"/>
  </cols>
  <sheetData>
    <row r="1" spans="41:78" ht="15.75">
      <c r="AO1" s="169" t="s">
        <v>98</v>
      </c>
      <c r="AP1" s="169"/>
      <c r="AQ1" s="169"/>
      <c r="AR1" s="10"/>
      <c r="AS1" s="10"/>
      <c r="BM1" s="79">
        <f>BN1-BN8</f>
        <v>0</v>
      </c>
      <c r="BN1" s="2">
        <v>26834123071</v>
      </c>
      <c r="BT1" s="170"/>
      <c r="BU1" s="170"/>
      <c r="BV1" s="170"/>
      <c r="BW1" s="170"/>
      <c r="BX1" s="170"/>
      <c r="BY1" s="170"/>
      <c r="BZ1" s="170"/>
    </row>
    <row r="2" spans="2:78" ht="43.5" customHeight="1">
      <c r="B2" s="179" t="s">
        <v>126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</row>
    <row r="3" spans="1:78" s="3" customFormat="1" ht="35.25" customHeight="1">
      <c r="A3" s="181" t="s">
        <v>0</v>
      </c>
      <c r="B3" s="181"/>
      <c r="C3" s="176" t="s">
        <v>129</v>
      </c>
      <c r="D3" s="174" t="s">
        <v>130</v>
      </c>
      <c r="E3" s="166" t="s">
        <v>90</v>
      </c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166" t="s">
        <v>89</v>
      </c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8"/>
      <c r="AR3" s="166" t="s">
        <v>99</v>
      </c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8"/>
      <c r="BJ3" s="166" t="s">
        <v>91</v>
      </c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8"/>
    </row>
    <row r="4" spans="1:78" s="3" customFormat="1" ht="48" customHeight="1">
      <c r="A4" s="181"/>
      <c r="B4" s="181"/>
      <c r="C4" s="177"/>
      <c r="D4" s="175"/>
      <c r="E4" s="164" t="s">
        <v>1</v>
      </c>
      <c r="F4" s="165"/>
      <c r="G4" s="164" t="s">
        <v>160</v>
      </c>
      <c r="H4" s="165"/>
      <c r="I4" s="164" t="s">
        <v>190</v>
      </c>
      <c r="J4" s="178"/>
      <c r="K4" s="164" t="s">
        <v>189</v>
      </c>
      <c r="L4" s="165"/>
      <c r="M4" s="164" t="s">
        <v>86</v>
      </c>
      <c r="N4" s="165"/>
      <c r="O4" s="164" t="s">
        <v>101</v>
      </c>
      <c r="P4" s="165"/>
      <c r="Q4" s="164" t="s">
        <v>87</v>
      </c>
      <c r="R4" s="165"/>
      <c r="S4" s="164" t="s">
        <v>103</v>
      </c>
      <c r="T4" s="165"/>
      <c r="U4" s="164" t="s">
        <v>88</v>
      </c>
      <c r="V4" s="165"/>
      <c r="W4" s="164" t="s">
        <v>145</v>
      </c>
      <c r="X4" s="165"/>
      <c r="Y4" s="164" t="s">
        <v>93</v>
      </c>
      <c r="Z4" s="165"/>
      <c r="AA4" s="164" t="s">
        <v>125</v>
      </c>
      <c r="AB4" s="165"/>
      <c r="AC4" s="164" t="s">
        <v>190</v>
      </c>
      <c r="AD4" s="178"/>
      <c r="AE4" s="164" t="s">
        <v>189</v>
      </c>
      <c r="AF4" s="165"/>
      <c r="AG4" s="164" t="s">
        <v>94</v>
      </c>
      <c r="AH4" s="165"/>
      <c r="AI4" s="164" t="s">
        <v>101</v>
      </c>
      <c r="AJ4" s="165"/>
      <c r="AK4" s="13" t="s">
        <v>95</v>
      </c>
      <c r="AL4" s="164" t="s">
        <v>103</v>
      </c>
      <c r="AM4" s="165"/>
      <c r="AN4" s="164" t="s">
        <v>96</v>
      </c>
      <c r="AO4" s="165"/>
      <c r="AP4" s="164" t="s">
        <v>145</v>
      </c>
      <c r="AQ4" s="165"/>
      <c r="AR4" s="164" t="s">
        <v>1</v>
      </c>
      <c r="AS4" s="165"/>
      <c r="AT4" s="164" t="s">
        <v>92</v>
      </c>
      <c r="AU4" s="165"/>
      <c r="AV4" s="164" t="s">
        <v>110</v>
      </c>
      <c r="AW4" s="165"/>
      <c r="AX4" s="164" t="s">
        <v>86</v>
      </c>
      <c r="AY4" s="165"/>
      <c r="AZ4" s="164" t="s">
        <v>101</v>
      </c>
      <c r="BA4" s="165"/>
      <c r="BB4" s="164" t="s">
        <v>87</v>
      </c>
      <c r="BC4" s="165"/>
      <c r="BD4" s="164" t="s">
        <v>103</v>
      </c>
      <c r="BE4" s="165"/>
      <c r="BF4" s="164" t="s">
        <v>88</v>
      </c>
      <c r="BG4" s="165"/>
      <c r="BH4" s="164" t="s">
        <v>145</v>
      </c>
      <c r="BI4" s="165"/>
      <c r="BJ4" s="164" t="s">
        <v>93</v>
      </c>
      <c r="BK4" s="165"/>
      <c r="BL4" s="164" t="s">
        <v>125</v>
      </c>
      <c r="BM4" s="165"/>
      <c r="BN4" s="164" t="s">
        <v>97</v>
      </c>
      <c r="BO4" s="165"/>
      <c r="BP4" s="164" t="s">
        <v>94</v>
      </c>
      <c r="BQ4" s="165"/>
      <c r="BR4" s="164" t="s">
        <v>101</v>
      </c>
      <c r="BS4" s="165"/>
      <c r="BT4" s="13" t="s">
        <v>95</v>
      </c>
      <c r="BU4" s="164" t="s">
        <v>103</v>
      </c>
      <c r="BV4" s="165"/>
      <c r="BW4" s="164" t="s">
        <v>96</v>
      </c>
      <c r="BX4" s="165"/>
      <c r="BY4" s="164" t="s">
        <v>145</v>
      </c>
      <c r="BZ4" s="165"/>
    </row>
    <row r="5" spans="1:78" ht="12" customHeight="1">
      <c r="A5" s="171" t="s">
        <v>2</v>
      </c>
      <c r="B5" s="171"/>
      <c r="C5" s="4"/>
      <c r="D5" s="21"/>
      <c r="E5" s="4">
        <v>1</v>
      </c>
      <c r="F5" s="4"/>
      <c r="G5" s="4">
        <v>2</v>
      </c>
      <c r="H5" s="4"/>
      <c r="I5" s="4"/>
      <c r="J5" s="4"/>
      <c r="K5" s="4"/>
      <c r="L5" s="4"/>
      <c r="M5" s="4">
        <v>3</v>
      </c>
      <c r="N5" s="4"/>
      <c r="O5" s="4">
        <v>4</v>
      </c>
      <c r="P5" s="4"/>
      <c r="Q5" s="4">
        <v>5</v>
      </c>
      <c r="R5" s="4"/>
      <c r="S5" s="4">
        <v>6</v>
      </c>
      <c r="T5" s="4"/>
      <c r="U5" s="4">
        <v>7</v>
      </c>
      <c r="V5" s="4"/>
      <c r="W5" s="4">
        <v>8</v>
      </c>
      <c r="X5" s="4"/>
      <c r="Y5" s="4"/>
      <c r="Z5" s="4">
        <v>9</v>
      </c>
      <c r="AA5" s="4"/>
      <c r="AB5" s="4">
        <v>10</v>
      </c>
      <c r="AC5" s="4"/>
      <c r="AD5" s="4"/>
      <c r="AE5" s="4"/>
      <c r="AF5" s="4"/>
      <c r="AG5" s="4"/>
      <c r="AH5" s="4">
        <v>11</v>
      </c>
      <c r="AI5" s="4"/>
      <c r="AJ5" s="4">
        <v>12</v>
      </c>
      <c r="AK5" s="4">
        <v>13</v>
      </c>
      <c r="AL5" s="4"/>
      <c r="AM5" s="4">
        <v>14</v>
      </c>
      <c r="AN5" s="4"/>
      <c r="AO5" s="4">
        <v>15</v>
      </c>
      <c r="AP5" s="4"/>
      <c r="AQ5" s="4">
        <v>16</v>
      </c>
      <c r="AR5" s="4">
        <v>17</v>
      </c>
      <c r="AS5" s="4"/>
      <c r="AT5" s="4">
        <v>18</v>
      </c>
      <c r="AU5" s="4"/>
      <c r="AV5" s="4">
        <v>19</v>
      </c>
      <c r="AW5" s="4"/>
      <c r="AX5" s="4">
        <v>20</v>
      </c>
      <c r="AY5" s="4"/>
      <c r="AZ5" s="4">
        <v>21</v>
      </c>
      <c r="BA5" s="4"/>
      <c r="BB5" s="4">
        <v>22</v>
      </c>
      <c r="BC5" s="4"/>
      <c r="BD5" s="4">
        <v>23</v>
      </c>
      <c r="BE5" s="4"/>
      <c r="BF5" s="4"/>
      <c r="BG5" s="4"/>
      <c r="BH5" s="4">
        <v>24</v>
      </c>
      <c r="BI5" s="4"/>
      <c r="BJ5" s="4"/>
      <c r="BK5" s="4">
        <v>25</v>
      </c>
      <c r="BL5" s="4"/>
      <c r="BM5" s="4">
        <v>26</v>
      </c>
      <c r="BN5" s="4"/>
      <c r="BO5" s="4">
        <v>27</v>
      </c>
      <c r="BP5" s="4"/>
      <c r="BQ5" s="4">
        <v>28</v>
      </c>
      <c r="BR5" s="4"/>
      <c r="BS5" s="4">
        <v>29</v>
      </c>
      <c r="BT5" s="4">
        <v>30</v>
      </c>
      <c r="BU5" s="4"/>
      <c r="BV5" s="4">
        <v>31</v>
      </c>
      <c r="BW5" s="4"/>
      <c r="BX5" s="4">
        <v>32</v>
      </c>
      <c r="BY5" s="4"/>
      <c r="BZ5" s="4">
        <v>33</v>
      </c>
    </row>
    <row r="6" spans="1:78" ht="108">
      <c r="A6" s="180" t="s">
        <v>111</v>
      </c>
      <c r="B6" s="180"/>
      <c r="C6" s="19"/>
      <c r="D6" s="20"/>
      <c r="E6" s="82" t="s">
        <v>158</v>
      </c>
      <c r="F6" s="76" t="s">
        <v>100</v>
      </c>
      <c r="G6" s="82" t="s">
        <v>159</v>
      </c>
      <c r="H6" s="76" t="s">
        <v>131</v>
      </c>
      <c r="I6" s="125" t="s">
        <v>187</v>
      </c>
      <c r="J6" s="125" t="s">
        <v>188</v>
      </c>
      <c r="K6" s="76"/>
      <c r="L6" s="76"/>
      <c r="M6" s="82" t="s">
        <v>161</v>
      </c>
      <c r="N6" s="76" t="s">
        <v>132</v>
      </c>
      <c r="O6" s="82" t="s">
        <v>162</v>
      </c>
      <c r="P6" s="76" t="s">
        <v>102</v>
      </c>
      <c r="Q6" s="82" t="s">
        <v>163</v>
      </c>
      <c r="R6" s="76" t="s">
        <v>137</v>
      </c>
      <c r="S6" s="82" t="s">
        <v>164</v>
      </c>
      <c r="T6" s="76" t="s">
        <v>141</v>
      </c>
      <c r="U6" s="82" t="s">
        <v>165</v>
      </c>
      <c r="V6" s="76" t="s">
        <v>144</v>
      </c>
      <c r="W6" s="82" t="s">
        <v>166</v>
      </c>
      <c r="X6" s="76" t="s">
        <v>104</v>
      </c>
      <c r="Y6" s="82" t="s">
        <v>124</v>
      </c>
      <c r="Z6" s="76" t="s">
        <v>105</v>
      </c>
      <c r="AA6" s="88" t="s">
        <v>133</v>
      </c>
      <c r="AB6" s="77" t="s">
        <v>134</v>
      </c>
      <c r="AC6" s="130" t="s">
        <v>191</v>
      </c>
      <c r="AD6" s="130" t="s">
        <v>192</v>
      </c>
      <c r="AE6" s="77"/>
      <c r="AF6" s="77"/>
      <c r="AG6" s="88" t="s">
        <v>135</v>
      </c>
      <c r="AH6" s="77" t="s">
        <v>136</v>
      </c>
      <c r="AI6" s="82" t="s">
        <v>138</v>
      </c>
      <c r="AJ6" s="76" t="s">
        <v>139</v>
      </c>
      <c r="AK6" s="76" t="s">
        <v>140</v>
      </c>
      <c r="AL6" s="82" t="s">
        <v>142</v>
      </c>
      <c r="AM6" s="76" t="s">
        <v>143</v>
      </c>
      <c r="AN6" s="82" t="s">
        <v>146</v>
      </c>
      <c r="AO6" s="76" t="s">
        <v>147</v>
      </c>
      <c r="AP6" s="82" t="s">
        <v>148</v>
      </c>
      <c r="AQ6" s="76" t="s">
        <v>149</v>
      </c>
      <c r="AR6" s="82" t="s">
        <v>167</v>
      </c>
      <c r="AS6" s="15" t="s">
        <v>167</v>
      </c>
      <c r="AT6" s="82" t="s">
        <v>150</v>
      </c>
      <c r="AU6" s="15" t="s">
        <v>150</v>
      </c>
      <c r="AV6" s="82" t="s">
        <v>168</v>
      </c>
      <c r="AW6" s="16" t="s">
        <v>151</v>
      </c>
      <c r="AX6" s="82" t="s">
        <v>169</v>
      </c>
      <c r="AY6" s="15" t="s">
        <v>152</v>
      </c>
      <c r="AZ6" s="82" t="s">
        <v>170</v>
      </c>
      <c r="BA6" s="15" t="s">
        <v>106</v>
      </c>
      <c r="BB6" s="82" t="s">
        <v>171</v>
      </c>
      <c r="BC6" s="15" t="s">
        <v>153</v>
      </c>
      <c r="BD6" s="82" t="s">
        <v>172</v>
      </c>
      <c r="BE6" s="15" t="s">
        <v>154</v>
      </c>
      <c r="BF6" s="82" t="s">
        <v>155</v>
      </c>
      <c r="BG6" s="15" t="s">
        <v>155</v>
      </c>
      <c r="BH6" s="82" t="s">
        <v>173</v>
      </c>
      <c r="BI6" s="15" t="s">
        <v>107</v>
      </c>
      <c r="BJ6" s="82" t="s">
        <v>127</v>
      </c>
      <c r="BK6" s="15" t="s">
        <v>108</v>
      </c>
      <c r="BL6" s="82" t="s">
        <v>156</v>
      </c>
      <c r="BM6" s="15" t="s">
        <v>157</v>
      </c>
      <c r="BN6" s="82" t="s">
        <v>174</v>
      </c>
      <c r="BO6" s="15" t="s">
        <v>175</v>
      </c>
      <c r="BP6" s="82" t="s">
        <v>176</v>
      </c>
      <c r="BQ6" s="15" t="s">
        <v>177</v>
      </c>
      <c r="BR6" s="82" t="s">
        <v>178</v>
      </c>
      <c r="BS6" s="15" t="s">
        <v>179</v>
      </c>
      <c r="BT6" s="15" t="s">
        <v>109</v>
      </c>
      <c r="BU6" s="82" t="s">
        <v>180</v>
      </c>
      <c r="BV6" s="15" t="s">
        <v>181</v>
      </c>
      <c r="BW6" s="82" t="s">
        <v>182</v>
      </c>
      <c r="BX6" s="15" t="s">
        <v>183</v>
      </c>
      <c r="BY6" s="82" t="s">
        <v>184</v>
      </c>
      <c r="BZ6" s="15" t="s">
        <v>185</v>
      </c>
    </row>
    <row r="7" spans="1:78" ht="31.5" customHeight="1">
      <c r="A7" s="172" t="s">
        <v>85</v>
      </c>
      <c r="B7" s="173"/>
      <c r="C7" s="74"/>
      <c r="D7" s="74"/>
      <c r="E7" s="27"/>
      <c r="F7" s="27"/>
      <c r="G7" s="27"/>
      <c r="H7" s="27">
        <v>0.6</v>
      </c>
      <c r="I7" s="132"/>
      <c r="J7" s="134"/>
      <c r="K7" s="134"/>
      <c r="L7" s="134"/>
      <c r="M7" s="27"/>
      <c r="N7" s="27">
        <v>0.2</v>
      </c>
      <c r="O7" s="27"/>
      <c r="P7" s="27">
        <v>0.021</v>
      </c>
      <c r="Q7" s="27"/>
      <c r="R7" s="27"/>
      <c r="S7" s="27"/>
      <c r="T7" s="27"/>
      <c r="U7" s="27"/>
      <c r="V7" s="27">
        <v>0.092</v>
      </c>
      <c r="W7" s="27"/>
      <c r="X7" s="27">
        <v>0.004</v>
      </c>
      <c r="Y7" s="27"/>
      <c r="Z7" s="27"/>
      <c r="AA7" s="27"/>
      <c r="AB7" s="139">
        <v>388.4</v>
      </c>
      <c r="AC7" s="28"/>
      <c r="AD7" s="28"/>
      <c r="AE7" s="28"/>
      <c r="AF7" s="28"/>
      <c r="AG7" s="148"/>
      <c r="AH7" s="28">
        <v>1126.5</v>
      </c>
      <c r="AI7" s="75"/>
      <c r="AJ7" s="28">
        <v>66612.3</v>
      </c>
      <c r="AK7" s="27"/>
      <c r="AL7" s="27"/>
      <c r="AM7" s="27"/>
      <c r="AN7" s="27"/>
      <c r="AO7" s="28">
        <v>1785.1</v>
      </c>
      <c r="AP7" s="27"/>
      <c r="AQ7" s="28">
        <v>11498</v>
      </c>
      <c r="AR7" s="27"/>
      <c r="AS7" s="27">
        <v>0.3</v>
      </c>
      <c r="AT7" s="75"/>
      <c r="AU7" s="27">
        <v>2.35</v>
      </c>
      <c r="AV7" s="30"/>
      <c r="AW7" s="30">
        <v>0.56</v>
      </c>
      <c r="AX7" s="27"/>
      <c r="AY7" s="27">
        <v>1.98</v>
      </c>
      <c r="AZ7" s="27"/>
      <c r="BA7" s="27">
        <v>0.17214</v>
      </c>
      <c r="BB7" s="27"/>
      <c r="BC7" s="27"/>
      <c r="BD7" s="27"/>
      <c r="BE7" s="27">
        <v>0.039</v>
      </c>
      <c r="BF7" s="75"/>
      <c r="BG7" s="75"/>
      <c r="BH7" s="27"/>
      <c r="BI7" s="27">
        <v>0.06</v>
      </c>
      <c r="BJ7" s="27"/>
      <c r="BK7" s="28">
        <v>1747.7</v>
      </c>
      <c r="BL7" s="27"/>
      <c r="BM7" s="28">
        <v>358.7</v>
      </c>
      <c r="BN7" s="75"/>
      <c r="BO7" s="28">
        <v>459.2</v>
      </c>
      <c r="BP7" s="75"/>
      <c r="BQ7" s="28">
        <v>1005</v>
      </c>
      <c r="BR7" s="75"/>
      <c r="BS7" s="28">
        <v>22815.3</v>
      </c>
      <c r="BT7" s="27"/>
      <c r="BU7" s="27"/>
      <c r="BV7" s="28">
        <v>1573.2</v>
      </c>
      <c r="BW7" s="27"/>
      <c r="BX7" s="27"/>
      <c r="BY7" s="23"/>
      <c r="BZ7" s="28">
        <v>11430</v>
      </c>
    </row>
    <row r="8" spans="1:78" ht="17.25" customHeight="1">
      <c r="A8" s="11">
        <v>1</v>
      </c>
      <c r="B8" s="9" t="s">
        <v>3</v>
      </c>
      <c r="C8" s="23">
        <f aca="true" t="shared" si="0" ref="C8:BR8">C9+C28+C40+C49+C57+C72+C79+C92+C102</f>
        <v>146544710</v>
      </c>
      <c r="D8" s="23">
        <f t="shared" si="0"/>
        <v>146548831</v>
      </c>
      <c r="E8" s="23">
        <f t="shared" si="0"/>
        <v>3793752</v>
      </c>
      <c r="F8" s="65">
        <f>E8/C8</f>
        <v>0.02588801738390966</v>
      </c>
      <c r="G8" s="23">
        <f t="shared" si="0"/>
        <v>59193505</v>
      </c>
      <c r="H8" s="65">
        <f>G8/C8</f>
        <v>0.4039279548200682</v>
      </c>
      <c r="I8" s="23">
        <f t="shared" si="0"/>
        <v>384202</v>
      </c>
      <c r="J8" s="135">
        <f>I8/C8</f>
        <v>0.0026217391265778204</v>
      </c>
      <c r="K8" s="23">
        <f t="shared" si="0"/>
        <v>59577707</v>
      </c>
      <c r="L8" s="135">
        <f>K8/C8</f>
        <v>0.40654969394664603</v>
      </c>
      <c r="M8" s="23">
        <f t="shared" si="0"/>
        <v>18778300</v>
      </c>
      <c r="N8" s="65">
        <f>M8/C8</f>
        <v>0.12814041530397105</v>
      </c>
      <c r="O8" s="23">
        <f t="shared" si="0"/>
        <v>2133151</v>
      </c>
      <c r="P8" s="65">
        <f>O8/C8</f>
        <v>0.014556315270609223</v>
      </c>
      <c r="Q8" s="23">
        <f t="shared" si="0"/>
        <v>74744118</v>
      </c>
      <c r="R8" s="65">
        <f>Q8/C8</f>
        <v>0.5100430987921707</v>
      </c>
      <c r="S8" s="23">
        <f t="shared" si="0"/>
        <v>528771</v>
      </c>
      <c r="T8" s="65">
        <f>S8/C8</f>
        <v>0.0036082571660212095</v>
      </c>
      <c r="U8" s="23">
        <f t="shared" si="0"/>
        <v>8039066</v>
      </c>
      <c r="V8" s="65">
        <f>U8/C8</f>
        <v>0.05485742883519985</v>
      </c>
      <c r="W8" s="81">
        <f t="shared" si="0"/>
        <v>382521</v>
      </c>
      <c r="X8" s="65">
        <f>W8/C8</f>
        <v>0.0026102682246257813</v>
      </c>
      <c r="Y8" s="38">
        <f t="shared" si="0"/>
        <v>10538315640</v>
      </c>
      <c r="Z8" s="40">
        <f>Y8/E8</f>
        <v>2777.8082594750526</v>
      </c>
      <c r="AA8" s="23">
        <f t="shared" si="0"/>
        <v>30847598733</v>
      </c>
      <c r="AB8" s="140">
        <f>AA8/G8</f>
        <v>521.1314777356063</v>
      </c>
      <c r="AC8" s="23">
        <f t="shared" si="0"/>
        <v>400009636</v>
      </c>
      <c r="AD8" s="155">
        <f>AC8/I8</f>
        <v>1041.144075252081</v>
      </c>
      <c r="AE8" s="23">
        <f t="shared" si="0"/>
        <v>31247608369</v>
      </c>
      <c r="AF8" s="155">
        <f>AE8/K8</f>
        <v>524.4849112605156</v>
      </c>
      <c r="AG8" s="149">
        <f t="shared" si="0"/>
        <v>29399286194</v>
      </c>
      <c r="AH8" s="43">
        <f>AG8/M8</f>
        <v>1565.5989197105168</v>
      </c>
      <c r="AI8" s="38">
        <f t="shared" si="0"/>
        <v>173997218862</v>
      </c>
      <c r="AJ8" s="43">
        <f>AI8/O8</f>
        <v>81568.16787091021</v>
      </c>
      <c r="AK8" s="43">
        <f>AI8/Q8</f>
        <v>2327.905171909313</v>
      </c>
      <c r="AL8" s="23">
        <f t="shared" si="0"/>
        <v>867247195</v>
      </c>
      <c r="AM8" s="23">
        <f>AL8/S8</f>
        <v>1640.1186808656298</v>
      </c>
      <c r="AN8" s="23">
        <f t="shared" si="0"/>
        <v>12606770639</v>
      </c>
      <c r="AO8" s="23">
        <f>AN8/U8</f>
        <v>1568.188473511724</v>
      </c>
      <c r="AP8" s="23">
        <f t="shared" si="0"/>
        <v>6083849782</v>
      </c>
      <c r="AQ8" s="23">
        <f>AP8/W8</f>
        <v>15904.616431516179</v>
      </c>
      <c r="AR8" s="23">
        <f t="shared" si="0"/>
        <v>40442947</v>
      </c>
      <c r="AS8" s="65">
        <f>AR8/D8</f>
        <v>0.2759690863723096</v>
      </c>
      <c r="AT8" s="23">
        <f t="shared" si="0"/>
        <v>435235796</v>
      </c>
      <c r="AU8" s="65">
        <f>AT8/D8</f>
        <v>2.96990288513458</v>
      </c>
      <c r="AV8" s="23">
        <f t="shared" si="0"/>
        <v>48937173</v>
      </c>
      <c r="AW8" s="65">
        <f>AV8/D8</f>
        <v>0.3339308315601644</v>
      </c>
      <c r="AX8" s="23">
        <f t="shared" si="0"/>
        <v>247701109</v>
      </c>
      <c r="AY8" s="65">
        <f>AX8/D8</f>
        <v>1.690229170098259</v>
      </c>
      <c r="AZ8" s="23">
        <f t="shared" si="0"/>
        <v>26851998</v>
      </c>
      <c r="BA8" s="65">
        <f>AZ8/D8</f>
        <v>0.18322901531708569</v>
      </c>
      <c r="BB8" s="23">
        <f t="shared" si="0"/>
        <v>245532465</v>
      </c>
      <c r="BC8" s="65">
        <f>BB8/D8</f>
        <v>1.675431071845261</v>
      </c>
      <c r="BD8" s="23">
        <f t="shared" si="0"/>
        <v>5916715</v>
      </c>
      <c r="BE8" s="65">
        <f>BD8/D8</f>
        <v>0.04037367585688896</v>
      </c>
      <c r="BF8" s="23">
        <f t="shared" si="0"/>
        <v>474715</v>
      </c>
      <c r="BG8" s="65">
        <f>BF8/D8</f>
        <v>0.00323929571297638</v>
      </c>
      <c r="BH8" s="23">
        <f t="shared" si="0"/>
        <v>8503600</v>
      </c>
      <c r="BI8" s="65">
        <f>BH8/D8</f>
        <v>0.05802571021532065</v>
      </c>
      <c r="BJ8" s="23">
        <f t="shared" si="0"/>
        <v>99603868941</v>
      </c>
      <c r="BK8" s="43">
        <f aca="true" t="shared" si="1" ref="BK8:BK39">BJ8/AR8</f>
        <v>2462.824208656209</v>
      </c>
      <c r="BL8" s="23">
        <f t="shared" si="0"/>
        <v>215711791417</v>
      </c>
      <c r="BM8" s="43">
        <f aca="true" t="shared" si="2" ref="BM8:BM39">BL8/AT8</f>
        <v>495.6205197262773</v>
      </c>
      <c r="BN8" s="81">
        <f t="shared" si="0"/>
        <v>26834123071</v>
      </c>
      <c r="BO8" s="43">
        <f>BN8/AV8</f>
        <v>548.3382350468017</v>
      </c>
      <c r="BP8" s="23">
        <f t="shared" si="0"/>
        <v>313575950344</v>
      </c>
      <c r="BQ8" s="43">
        <f>BP8/AX8</f>
        <v>1265.944878526967</v>
      </c>
      <c r="BR8" s="23">
        <f t="shared" si="0"/>
        <v>769602704164</v>
      </c>
      <c r="BS8" s="43">
        <f>BR8/AZ8</f>
        <v>28660.91022962239</v>
      </c>
      <c r="BT8" s="43">
        <f>BR8/BB8</f>
        <v>3134.423401662994</v>
      </c>
      <c r="BU8" s="23">
        <f>BU9+BU28+BU40+BU49+BU57+BU72+BU79+BU92+BU102</f>
        <v>13368321138</v>
      </c>
      <c r="BV8" s="43">
        <f>BU8/BD8</f>
        <v>2259.416101333257</v>
      </c>
      <c r="BW8" s="23">
        <f>BW9+BW28+BW40+BW49+BW57+BW72+BW79+BW92+BW102</f>
        <v>1367778122</v>
      </c>
      <c r="BX8" s="43">
        <f>BW8/BF8</f>
        <v>2881.2616454082977</v>
      </c>
      <c r="BY8" s="23">
        <f>BY9+BY28+BY40+BY49+BY57+BY72+BY79+BY92+BY102</f>
        <v>101052832128</v>
      </c>
      <c r="BZ8" s="43">
        <f>BY8/BH8</f>
        <v>11883.53545886448</v>
      </c>
    </row>
    <row r="9" spans="1:78" ht="31.5" customHeight="1">
      <c r="A9" s="11">
        <v>2</v>
      </c>
      <c r="B9" s="24" t="s">
        <v>79</v>
      </c>
      <c r="C9" s="32">
        <f aca="true" t="shared" si="3" ref="C9:BY9">SUM(C10:C27)</f>
        <v>39104319</v>
      </c>
      <c r="D9" s="32">
        <f t="shared" si="3"/>
        <v>39368794</v>
      </c>
      <c r="E9" s="32">
        <f t="shared" si="3"/>
        <v>1999767</v>
      </c>
      <c r="F9" s="66">
        <f aca="true" t="shared" si="4" ref="F9:F72">E9/C9</f>
        <v>0.051139287197406506</v>
      </c>
      <c r="G9" s="32">
        <f t="shared" si="3"/>
        <v>14148851</v>
      </c>
      <c r="H9" s="66">
        <f aca="true" t="shared" si="5" ref="H9:H72">G9/C9</f>
        <v>0.3618232298074287</v>
      </c>
      <c r="I9" s="32">
        <f t="shared" si="3"/>
        <v>36207</v>
      </c>
      <c r="J9" s="136">
        <f aca="true" t="shared" si="6" ref="J9:J72">I9/C9</f>
        <v>0.0009259079540548961</v>
      </c>
      <c r="K9" s="32">
        <f t="shared" si="3"/>
        <v>14185058</v>
      </c>
      <c r="L9" s="136">
        <f aca="true" t="shared" si="7" ref="L9:L72">K9/C9</f>
        <v>0.3627491377614836</v>
      </c>
      <c r="M9" s="32">
        <f t="shared" si="3"/>
        <v>3968001</v>
      </c>
      <c r="N9" s="66">
        <f aca="true" t="shared" si="8" ref="N9:N72">M9/C9</f>
        <v>0.1014721928797686</v>
      </c>
      <c r="O9" s="32">
        <f t="shared" si="3"/>
        <v>659836</v>
      </c>
      <c r="P9" s="66">
        <f aca="true" t="shared" si="9" ref="P9:P72">O9/C9</f>
        <v>0.016873737143971234</v>
      </c>
      <c r="Q9" s="32">
        <f t="shared" si="3"/>
        <v>17705083</v>
      </c>
      <c r="R9" s="66">
        <f aca="true" t="shared" si="10" ref="R9:R72">Q9/C9</f>
        <v>0.4527654093656509</v>
      </c>
      <c r="S9" s="32">
        <f t="shared" si="3"/>
        <v>10360</v>
      </c>
      <c r="T9" s="66">
        <f aca="true" t="shared" si="11" ref="T9:T72">S9/C9</f>
        <v>0.0002649323723039391</v>
      </c>
      <c r="U9" s="32">
        <f t="shared" si="3"/>
        <v>2077292</v>
      </c>
      <c r="V9" s="66">
        <f aca="true" t="shared" si="12" ref="V9:V72">U9/C9</f>
        <v>0.05312180478069443</v>
      </c>
      <c r="W9" s="32">
        <f t="shared" si="3"/>
        <v>93527</v>
      </c>
      <c r="X9" s="66">
        <f aca="true" t="shared" si="13" ref="X9:X72">W9/C9</f>
        <v>0.00239173069348171</v>
      </c>
      <c r="Y9" s="32">
        <f t="shared" si="3"/>
        <v>6582845156</v>
      </c>
      <c r="Z9" s="42">
        <f aca="true" t="shared" si="14" ref="Z9:Z72">Y9/E9</f>
        <v>3291.806073407552</v>
      </c>
      <c r="AA9" s="32">
        <f t="shared" si="3"/>
        <v>7896784314</v>
      </c>
      <c r="AB9" s="141">
        <f aca="true" t="shared" si="15" ref="AB9:AB72">AA9/G9</f>
        <v>558.12195025589</v>
      </c>
      <c r="AC9" s="32">
        <f t="shared" si="3"/>
        <v>13623318</v>
      </c>
      <c r="AD9" s="156">
        <f>AC9/I9</f>
        <v>376.26199353716135</v>
      </c>
      <c r="AE9" s="32">
        <f t="shared" si="3"/>
        <v>7910407632</v>
      </c>
      <c r="AF9" s="156">
        <f>AE9/K9</f>
        <v>557.6577573387433</v>
      </c>
      <c r="AG9" s="150">
        <f t="shared" si="3"/>
        <v>6814446887</v>
      </c>
      <c r="AH9" s="45">
        <f aca="true" t="shared" si="16" ref="AH9:AH72">AG9/M9</f>
        <v>1717.3500931577387</v>
      </c>
      <c r="AI9" s="32">
        <f t="shared" si="3"/>
        <v>55434702275</v>
      </c>
      <c r="AJ9" s="47">
        <f aca="true" t="shared" si="17" ref="AJ9:AJ72">AI9/O9</f>
        <v>84012.84906400985</v>
      </c>
      <c r="AK9" s="47">
        <f aca="true" t="shared" si="18" ref="AK9:AK72">AI9/Q9</f>
        <v>3131.004936548448</v>
      </c>
      <c r="AL9" s="32">
        <f t="shared" si="3"/>
        <v>27402438</v>
      </c>
      <c r="AM9" s="47">
        <f>AL9/S9</f>
        <v>2645.022972972973</v>
      </c>
      <c r="AN9" s="32">
        <f t="shared" si="3"/>
        <v>4129585837</v>
      </c>
      <c r="AO9" s="32">
        <f aca="true" t="shared" si="19" ref="AO9:AO72">AN9/U9</f>
        <v>1987.9659850420644</v>
      </c>
      <c r="AP9" s="32">
        <f t="shared" si="3"/>
        <v>1922428616</v>
      </c>
      <c r="AQ9" s="32">
        <f aca="true" t="shared" si="20" ref="AQ9:AQ72">AP9/W9</f>
        <v>20554.798250772503</v>
      </c>
      <c r="AR9" s="32">
        <f t="shared" si="3"/>
        <v>10078630</v>
      </c>
      <c r="AS9" s="66">
        <f aca="true" t="shared" si="21" ref="AS9:AS72">AR9/D9</f>
        <v>0.2560055560757081</v>
      </c>
      <c r="AT9" s="32">
        <f t="shared" si="3"/>
        <v>105338948</v>
      </c>
      <c r="AU9" s="66">
        <f aca="true" t="shared" si="22" ref="AU9:AU72">AT9/D9</f>
        <v>2.675696593601521</v>
      </c>
      <c r="AV9" s="32">
        <f t="shared" si="3"/>
        <v>11806805</v>
      </c>
      <c r="AW9" s="66">
        <f aca="true" t="shared" si="23" ref="AW9:AW72">AV9/D9</f>
        <v>0.2999026335426988</v>
      </c>
      <c r="AX9" s="32">
        <f t="shared" si="3"/>
        <v>70098744</v>
      </c>
      <c r="AY9" s="66">
        <f aca="true" t="shared" si="24" ref="AY9:AY72">AX9/D9</f>
        <v>1.780566201748522</v>
      </c>
      <c r="AZ9" s="32">
        <f t="shared" si="3"/>
        <v>6943407</v>
      </c>
      <c r="BA9" s="66">
        <f aca="true" t="shared" si="25" ref="BA9:BA72">AZ9/D9</f>
        <v>0.17636829312068844</v>
      </c>
      <c r="BB9" s="32">
        <f t="shared" si="3"/>
        <v>63794867</v>
      </c>
      <c r="BC9" s="66">
        <f aca="true" t="shared" si="26" ref="BC9:BC72">BB9/D9</f>
        <v>1.6204425007278607</v>
      </c>
      <c r="BD9" s="32">
        <f t="shared" si="3"/>
        <v>1736999</v>
      </c>
      <c r="BE9" s="66">
        <f aca="true" t="shared" si="27" ref="BE9:BE72">BD9/D9</f>
        <v>0.04412121438111617</v>
      </c>
      <c r="BF9" s="32">
        <f t="shared" si="3"/>
        <v>58475</v>
      </c>
      <c r="BG9" s="66">
        <f aca="true" t="shared" si="28" ref="BG9:BG72">BF9/D9</f>
        <v>0.001485313469343257</v>
      </c>
      <c r="BH9" s="32">
        <f t="shared" si="3"/>
        <v>1959709</v>
      </c>
      <c r="BI9" s="66">
        <f aca="true" t="shared" si="29" ref="BI9:BI72">BH9/D9</f>
        <v>0.04977823298321</v>
      </c>
      <c r="BJ9" s="32">
        <f t="shared" si="3"/>
        <v>28580608550</v>
      </c>
      <c r="BK9" s="47">
        <f t="shared" si="1"/>
        <v>2835.7632485764434</v>
      </c>
      <c r="BL9" s="32">
        <f t="shared" si="3"/>
        <v>50338960388</v>
      </c>
      <c r="BM9" s="47">
        <f t="shared" si="2"/>
        <v>477.87605006269854</v>
      </c>
      <c r="BN9" s="32">
        <f t="shared" si="3"/>
        <v>6829009611</v>
      </c>
      <c r="BO9" s="47">
        <f aca="true" t="shared" si="30" ref="BO9:BO72">BN9/AV9</f>
        <v>578.396069978288</v>
      </c>
      <c r="BP9" s="32">
        <f t="shared" si="3"/>
        <v>98244265131</v>
      </c>
      <c r="BQ9" s="47">
        <f aca="true" t="shared" si="31" ref="BQ9:BQ72">BP9/AX9</f>
        <v>1401.5124883122014</v>
      </c>
      <c r="BR9" s="32">
        <f t="shared" si="3"/>
        <v>212144780825</v>
      </c>
      <c r="BS9" s="47">
        <f aca="true" t="shared" si="32" ref="BS9:BS72">BR9/AZ9</f>
        <v>30553.41287425611</v>
      </c>
      <c r="BT9" s="47">
        <f aca="true" t="shared" si="33" ref="BT9:BT72">BR9/BB9</f>
        <v>3325.4208496899914</v>
      </c>
      <c r="BU9" s="32">
        <f t="shared" si="3"/>
        <v>4154580909</v>
      </c>
      <c r="BV9" s="47">
        <f aca="true" t="shared" si="34" ref="BV9:BV72">BU9/BD9</f>
        <v>2391.8153717992927</v>
      </c>
      <c r="BW9" s="32">
        <f t="shared" si="3"/>
        <v>45354766</v>
      </c>
      <c r="BX9" s="47">
        <f>BW9/BF9</f>
        <v>775.6266096622488</v>
      </c>
      <c r="BY9" s="32">
        <f t="shared" si="3"/>
        <v>24934811042</v>
      </c>
      <c r="BZ9" s="47">
        <f aca="true" t="shared" si="35" ref="BZ9:BZ72">BY9/BH9</f>
        <v>12723.731452986132</v>
      </c>
    </row>
    <row r="10" spans="1:78" ht="30" customHeight="1">
      <c r="A10" s="5">
        <v>3</v>
      </c>
      <c r="B10" s="8" t="s">
        <v>4</v>
      </c>
      <c r="C10" s="33">
        <v>1550137</v>
      </c>
      <c r="D10" s="33">
        <v>1555890</v>
      </c>
      <c r="E10" s="36">
        <v>82686</v>
      </c>
      <c r="F10" s="67">
        <f t="shared" si="4"/>
        <v>0.05334109178737105</v>
      </c>
      <c r="G10" s="36">
        <v>602210</v>
      </c>
      <c r="H10" s="67">
        <f t="shared" si="5"/>
        <v>0.3884882432972053</v>
      </c>
      <c r="I10" s="131">
        <v>0</v>
      </c>
      <c r="J10" s="67">
        <f t="shared" si="6"/>
        <v>0</v>
      </c>
      <c r="K10" s="36">
        <f>G10+I10</f>
        <v>602210</v>
      </c>
      <c r="L10" s="67">
        <f t="shared" si="7"/>
        <v>0.3884882432972053</v>
      </c>
      <c r="M10" s="36">
        <v>349272</v>
      </c>
      <c r="N10" s="67">
        <f t="shared" si="8"/>
        <v>0.2253168590905191</v>
      </c>
      <c r="O10" s="36">
        <v>30274</v>
      </c>
      <c r="P10" s="67">
        <f t="shared" si="9"/>
        <v>0.019529886713238895</v>
      </c>
      <c r="Q10" s="36">
        <v>718901</v>
      </c>
      <c r="R10" s="67">
        <f t="shared" si="10"/>
        <v>0.46376610583451655</v>
      </c>
      <c r="S10" s="36">
        <v>0</v>
      </c>
      <c r="T10" s="67">
        <f t="shared" si="11"/>
        <v>0</v>
      </c>
      <c r="U10" s="50">
        <v>137622</v>
      </c>
      <c r="V10" s="71">
        <f t="shared" si="12"/>
        <v>0.08878054004258978</v>
      </c>
      <c r="W10" s="36">
        <v>2675</v>
      </c>
      <c r="X10" s="67">
        <f t="shared" si="13"/>
        <v>0.0017256539260723407</v>
      </c>
      <c r="Y10" s="17">
        <v>59613449</v>
      </c>
      <c r="Z10" s="41">
        <f t="shared" si="14"/>
        <v>720.9618194132017</v>
      </c>
      <c r="AA10" s="17">
        <v>232499591</v>
      </c>
      <c r="AB10" s="142">
        <f t="shared" si="15"/>
        <v>386.07726706630575</v>
      </c>
      <c r="AC10" s="154">
        <v>0</v>
      </c>
      <c r="AD10" s="157">
        <v>0</v>
      </c>
      <c r="AE10" s="157">
        <f>AA10+AC10</f>
        <v>232499591</v>
      </c>
      <c r="AF10" s="157">
        <f>AE10/K10</f>
        <v>386.07726706630575</v>
      </c>
      <c r="AG10" s="151">
        <v>388690148</v>
      </c>
      <c r="AH10" s="46">
        <f t="shared" si="16"/>
        <v>1112.858024691358</v>
      </c>
      <c r="AI10" s="17">
        <v>1634454672</v>
      </c>
      <c r="AJ10" s="48">
        <f t="shared" si="17"/>
        <v>53988.72537490916</v>
      </c>
      <c r="AK10" s="48">
        <f t="shared" si="18"/>
        <v>2273.546249066283</v>
      </c>
      <c r="AL10" s="17">
        <v>0</v>
      </c>
      <c r="AM10" s="48">
        <v>0</v>
      </c>
      <c r="AN10" s="48">
        <v>204435325</v>
      </c>
      <c r="AO10" s="17">
        <f t="shared" si="19"/>
        <v>1485.4843339001031</v>
      </c>
      <c r="AP10" s="48">
        <v>30070176</v>
      </c>
      <c r="AQ10" s="17">
        <f t="shared" si="20"/>
        <v>11241.187289719626</v>
      </c>
      <c r="AR10" s="36">
        <v>443659</v>
      </c>
      <c r="AS10" s="67">
        <f t="shared" si="21"/>
        <v>0.28514805031204005</v>
      </c>
      <c r="AT10" s="36">
        <v>4067018</v>
      </c>
      <c r="AU10" s="67">
        <f t="shared" si="22"/>
        <v>2.6139495722705335</v>
      </c>
      <c r="AV10" s="36">
        <v>676815</v>
      </c>
      <c r="AW10" s="67">
        <f t="shared" si="23"/>
        <v>0.4350018317490311</v>
      </c>
      <c r="AX10" s="36">
        <v>2773826</v>
      </c>
      <c r="AY10" s="67">
        <f t="shared" si="24"/>
        <v>1.782790557173065</v>
      </c>
      <c r="AZ10" s="36">
        <v>261534</v>
      </c>
      <c r="BA10" s="67">
        <f t="shared" si="25"/>
        <v>0.16809286003509247</v>
      </c>
      <c r="BB10" s="36">
        <v>2590443</v>
      </c>
      <c r="BC10" s="67">
        <f t="shared" si="26"/>
        <v>1.6649268264465997</v>
      </c>
      <c r="BD10" s="36">
        <v>97328</v>
      </c>
      <c r="BE10" s="67">
        <f t="shared" si="27"/>
        <v>0.0625545507715841</v>
      </c>
      <c r="BF10" s="36">
        <v>0</v>
      </c>
      <c r="BG10" s="67">
        <f t="shared" si="28"/>
        <v>0</v>
      </c>
      <c r="BH10" s="36">
        <v>92161</v>
      </c>
      <c r="BI10" s="67">
        <f t="shared" si="29"/>
        <v>0.0592336219141456</v>
      </c>
      <c r="BJ10" s="48">
        <v>830944667</v>
      </c>
      <c r="BK10" s="62">
        <f t="shared" si="1"/>
        <v>1872.9354459167964</v>
      </c>
      <c r="BL10" s="62">
        <v>1719342057</v>
      </c>
      <c r="BM10" s="62">
        <f t="shared" si="2"/>
        <v>422.7525073653473</v>
      </c>
      <c r="BN10" s="62">
        <v>302949046</v>
      </c>
      <c r="BO10" s="62">
        <f t="shared" si="30"/>
        <v>447.6098283873732</v>
      </c>
      <c r="BP10" s="62">
        <v>3005400198</v>
      </c>
      <c r="BQ10" s="62">
        <f t="shared" si="31"/>
        <v>1083.485481064782</v>
      </c>
      <c r="BR10" s="62">
        <v>6309554863</v>
      </c>
      <c r="BS10" s="62">
        <f t="shared" si="32"/>
        <v>24125.18014101417</v>
      </c>
      <c r="BT10" s="62">
        <f t="shared" si="33"/>
        <v>2435.704959730826</v>
      </c>
      <c r="BU10" s="62">
        <v>144483845</v>
      </c>
      <c r="BV10" s="62">
        <f t="shared" si="34"/>
        <v>1484.5044077757686</v>
      </c>
      <c r="BW10" s="62">
        <v>0</v>
      </c>
      <c r="BX10" s="62">
        <v>0</v>
      </c>
      <c r="BY10" s="62">
        <v>858892866</v>
      </c>
      <c r="BZ10" s="62">
        <f t="shared" si="35"/>
        <v>9319.48292661755</v>
      </c>
    </row>
    <row r="11" spans="1:78" ht="30" customHeight="1">
      <c r="A11" s="5">
        <v>4</v>
      </c>
      <c r="B11" s="8" t="s">
        <v>5</v>
      </c>
      <c r="C11" s="33">
        <v>1225741</v>
      </c>
      <c r="D11" s="33">
        <v>1238196</v>
      </c>
      <c r="E11" s="36">
        <v>14400</v>
      </c>
      <c r="F11" s="67">
        <f t="shared" si="4"/>
        <v>0.011747995702191573</v>
      </c>
      <c r="G11" s="36">
        <v>151837</v>
      </c>
      <c r="H11" s="67">
        <f t="shared" si="5"/>
        <v>0.12387364051622651</v>
      </c>
      <c r="I11" s="131">
        <v>0</v>
      </c>
      <c r="J11" s="67">
        <f t="shared" si="6"/>
        <v>0</v>
      </c>
      <c r="K11" s="36">
        <f aca="true" t="shared" si="36" ref="K11:K74">G11+I11</f>
        <v>151837</v>
      </c>
      <c r="L11" s="67">
        <f t="shared" si="7"/>
        <v>0.12387364051622651</v>
      </c>
      <c r="M11" s="36">
        <v>79129</v>
      </c>
      <c r="N11" s="67">
        <f t="shared" si="8"/>
        <v>0.06455605221657756</v>
      </c>
      <c r="O11" s="36">
        <v>10636</v>
      </c>
      <c r="P11" s="67">
        <f t="shared" si="9"/>
        <v>0.008677200158924276</v>
      </c>
      <c r="Q11" s="36">
        <v>498397</v>
      </c>
      <c r="R11" s="67">
        <f t="shared" si="10"/>
        <v>0.40660873708230366</v>
      </c>
      <c r="S11" s="36">
        <v>56</v>
      </c>
      <c r="T11" s="67">
        <f t="shared" si="11"/>
        <v>4.568664995296722E-05</v>
      </c>
      <c r="U11" s="50">
        <v>17261</v>
      </c>
      <c r="V11" s="71">
        <f t="shared" si="12"/>
        <v>0.014082094014967272</v>
      </c>
      <c r="W11" s="36">
        <v>1535</v>
      </c>
      <c r="X11" s="67">
        <f t="shared" si="13"/>
        <v>0.0012523037085322266</v>
      </c>
      <c r="Y11" s="17">
        <v>16218456</v>
      </c>
      <c r="Z11" s="41">
        <f t="shared" si="14"/>
        <v>1126.2816666666668</v>
      </c>
      <c r="AA11" s="17">
        <v>39447567</v>
      </c>
      <c r="AB11" s="142">
        <f t="shared" si="15"/>
        <v>259.80207064154325</v>
      </c>
      <c r="AC11" s="154">
        <v>0</v>
      </c>
      <c r="AD11" s="157">
        <v>0</v>
      </c>
      <c r="AE11" s="154">
        <f aca="true" t="shared" si="37" ref="AE11:AE74">AA11+AC11</f>
        <v>39447567</v>
      </c>
      <c r="AF11" s="157">
        <f aca="true" t="shared" si="38" ref="AF11:AF74">AE11/K11</f>
        <v>259.80207064154325</v>
      </c>
      <c r="AG11" s="151">
        <v>65564281</v>
      </c>
      <c r="AH11" s="46">
        <f t="shared" si="16"/>
        <v>828.5746186606681</v>
      </c>
      <c r="AI11" s="17">
        <v>496717071</v>
      </c>
      <c r="AJ11" s="48">
        <f t="shared" si="17"/>
        <v>46701.4921963144</v>
      </c>
      <c r="AK11" s="48">
        <f t="shared" si="18"/>
        <v>996.6293356500942</v>
      </c>
      <c r="AL11" s="17">
        <v>30738</v>
      </c>
      <c r="AM11" s="48">
        <f>AL11/S11</f>
        <v>548.8928571428571</v>
      </c>
      <c r="AN11" s="48">
        <v>9056904</v>
      </c>
      <c r="AO11" s="17">
        <f t="shared" si="19"/>
        <v>524.7033196222699</v>
      </c>
      <c r="AP11" s="48">
        <v>14529622</v>
      </c>
      <c r="AQ11" s="17">
        <f t="shared" si="20"/>
        <v>9465.551791530945</v>
      </c>
      <c r="AR11" s="36">
        <v>369542</v>
      </c>
      <c r="AS11" s="67">
        <f t="shared" si="21"/>
        <v>0.29845194137277137</v>
      </c>
      <c r="AT11" s="36">
        <v>2553571</v>
      </c>
      <c r="AU11" s="67">
        <f t="shared" si="22"/>
        <v>2.062331811764858</v>
      </c>
      <c r="AV11" s="36">
        <v>323065</v>
      </c>
      <c r="AW11" s="67">
        <f t="shared" si="23"/>
        <v>0.260915880846005</v>
      </c>
      <c r="AX11" s="36">
        <v>2145231</v>
      </c>
      <c r="AY11" s="67">
        <f t="shared" si="24"/>
        <v>1.7325455743678706</v>
      </c>
      <c r="AZ11" s="36">
        <v>232181</v>
      </c>
      <c r="BA11" s="67">
        <f t="shared" si="25"/>
        <v>0.18751554681165178</v>
      </c>
      <c r="BB11" s="36">
        <v>2053296</v>
      </c>
      <c r="BC11" s="67">
        <f t="shared" si="26"/>
        <v>1.6582964247986587</v>
      </c>
      <c r="BD11" s="36">
        <v>81899</v>
      </c>
      <c r="BE11" s="67">
        <f t="shared" si="27"/>
        <v>0.06614380921921893</v>
      </c>
      <c r="BF11" s="36">
        <v>0</v>
      </c>
      <c r="BG11" s="67">
        <f t="shared" si="28"/>
        <v>0</v>
      </c>
      <c r="BH11" s="36">
        <v>75454</v>
      </c>
      <c r="BI11" s="67">
        <f t="shared" si="29"/>
        <v>0.060938655915541644</v>
      </c>
      <c r="BJ11" s="48">
        <v>667662067</v>
      </c>
      <c r="BK11" s="62">
        <f t="shared" si="1"/>
        <v>1806.7285098852092</v>
      </c>
      <c r="BL11" s="62">
        <v>1026291974</v>
      </c>
      <c r="BM11" s="62">
        <f t="shared" si="2"/>
        <v>401.90461671126434</v>
      </c>
      <c r="BN11" s="62">
        <v>136586840</v>
      </c>
      <c r="BO11" s="62">
        <f t="shared" si="30"/>
        <v>422.7843932335598</v>
      </c>
      <c r="BP11" s="62">
        <v>2443756699</v>
      </c>
      <c r="BQ11" s="62">
        <f t="shared" si="31"/>
        <v>1139.1578338183626</v>
      </c>
      <c r="BR11" s="62">
        <v>5048761669</v>
      </c>
      <c r="BS11" s="62">
        <f t="shared" si="32"/>
        <v>21744.938944185786</v>
      </c>
      <c r="BT11" s="62">
        <f t="shared" si="33"/>
        <v>2458.857207631048</v>
      </c>
      <c r="BU11" s="62">
        <v>133986210</v>
      </c>
      <c r="BV11" s="62">
        <f t="shared" si="34"/>
        <v>1635.993235570642</v>
      </c>
      <c r="BW11" s="62">
        <v>0</v>
      </c>
      <c r="BX11" s="62">
        <v>0</v>
      </c>
      <c r="BY11" s="62">
        <v>909040770</v>
      </c>
      <c r="BZ11" s="62">
        <f t="shared" si="35"/>
        <v>12047.615368303866</v>
      </c>
    </row>
    <row r="12" spans="1:78" ht="30" customHeight="1">
      <c r="A12" s="5">
        <v>5</v>
      </c>
      <c r="B12" s="8" t="s">
        <v>6</v>
      </c>
      <c r="C12" s="33">
        <v>1397168</v>
      </c>
      <c r="D12" s="33">
        <v>1413940</v>
      </c>
      <c r="E12" s="36">
        <v>56159</v>
      </c>
      <c r="F12" s="67">
        <f t="shared" si="4"/>
        <v>0.04019487992854116</v>
      </c>
      <c r="G12" s="36">
        <v>459101</v>
      </c>
      <c r="H12" s="67">
        <f t="shared" si="5"/>
        <v>0.3285939844027347</v>
      </c>
      <c r="I12" s="131">
        <v>0</v>
      </c>
      <c r="J12" s="67">
        <f t="shared" si="6"/>
        <v>0</v>
      </c>
      <c r="K12" s="36">
        <f t="shared" si="36"/>
        <v>459101</v>
      </c>
      <c r="L12" s="67">
        <f t="shared" si="7"/>
        <v>0.3285939844027347</v>
      </c>
      <c r="M12" s="36">
        <v>223443</v>
      </c>
      <c r="N12" s="67">
        <f t="shared" si="8"/>
        <v>0.1599256495997618</v>
      </c>
      <c r="O12" s="36">
        <v>19164</v>
      </c>
      <c r="P12" s="67">
        <f t="shared" si="9"/>
        <v>0.01371631757956094</v>
      </c>
      <c r="Q12" s="36">
        <v>776548</v>
      </c>
      <c r="R12" s="67">
        <f t="shared" si="10"/>
        <v>0.5558014497898607</v>
      </c>
      <c r="S12" s="36">
        <v>0</v>
      </c>
      <c r="T12" s="67">
        <f t="shared" si="11"/>
        <v>0</v>
      </c>
      <c r="U12" s="50">
        <v>20241</v>
      </c>
      <c r="V12" s="71">
        <f t="shared" si="12"/>
        <v>0.014487162603208776</v>
      </c>
      <c r="W12" s="36">
        <v>1891</v>
      </c>
      <c r="X12" s="67">
        <f t="shared" si="13"/>
        <v>0.00135345212601491</v>
      </c>
      <c r="Y12" s="17">
        <v>150864488</v>
      </c>
      <c r="Z12" s="41">
        <f t="shared" si="14"/>
        <v>2686.381310208515</v>
      </c>
      <c r="AA12" s="17">
        <v>258241670</v>
      </c>
      <c r="AB12" s="142">
        <f t="shared" si="15"/>
        <v>562.4942441859199</v>
      </c>
      <c r="AC12" s="154">
        <v>0</v>
      </c>
      <c r="AD12" s="157">
        <v>0</v>
      </c>
      <c r="AE12" s="154">
        <f t="shared" si="37"/>
        <v>258241670</v>
      </c>
      <c r="AF12" s="157">
        <f t="shared" si="38"/>
        <v>562.4942441859199</v>
      </c>
      <c r="AG12" s="151">
        <v>299665569</v>
      </c>
      <c r="AH12" s="46">
        <f t="shared" si="16"/>
        <v>1341.127576160363</v>
      </c>
      <c r="AI12" s="17">
        <v>1345243191</v>
      </c>
      <c r="AJ12" s="48">
        <f t="shared" si="17"/>
        <v>70196.36772072637</v>
      </c>
      <c r="AK12" s="48">
        <f t="shared" si="18"/>
        <v>1732.3374614318755</v>
      </c>
      <c r="AL12" s="17">
        <v>0</v>
      </c>
      <c r="AM12" s="48">
        <v>0</v>
      </c>
      <c r="AN12" s="48">
        <v>34854446</v>
      </c>
      <c r="AO12" s="17">
        <f t="shared" si="19"/>
        <v>1721.9725310014328</v>
      </c>
      <c r="AP12" s="48">
        <v>23574195</v>
      </c>
      <c r="AQ12" s="17">
        <f t="shared" si="20"/>
        <v>12466.523003701745</v>
      </c>
      <c r="AR12" s="36">
        <v>411432</v>
      </c>
      <c r="AS12" s="67">
        <f t="shared" si="21"/>
        <v>0.29098264424232995</v>
      </c>
      <c r="AT12" s="36">
        <v>3523277</v>
      </c>
      <c r="AU12" s="67">
        <f t="shared" si="22"/>
        <v>2.491815069946391</v>
      </c>
      <c r="AV12" s="36">
        <v>664159</v>
      </c>
      <c r="AW12" s="67">
        <f t="shared" si="23"/>
        <v>0.4697221947183049</v>
      </c>
      <c r="AX12" s="36">
        <v>2452518</v>
      </c>
      <c r="AY12" s="67">
        <f t="shared" si="24"/>
        <v>1.7345276320070158</v>
      </c>
      <c r="AZ12" s="36">
        <v>255341</v>
      </c>
      <c r="BA12" s="67">
        <f t="shared" si="25"/>
        <v>0.1805882852171945</v>
      </c>
      <c r="BB12" s="36">
        <v>2436773</v>
      </c>
      <c r="BC12" s="67">
        <f t="shared" si="26"/>
        <v>1.7233920817007793</v>
      </c>
      <c r="BD12" s="36">
        <v>22857</v>
      </c>
      <c r="BE12" s="67">
        <f t="shared" si="27"/>
        <v>0.016165466710044273</v>
      </c>
      <c r="BF12" s="36">
        <v>0</v>
      </c>
      <c r="BG12" s="67">
        <f t="shared" si="28"/>
        <v>0</v>
      </c>
      <c r="BH12" s="36">
        <v>84236</v>
      </c>
      <c r="BI12" s="67">
        <f t="shared" si="29"/>
        <v>0.059575370949262345</v>
      </c>
      <c r="BJ12" s="48">
        <v>691676862</v>
      </c>
      <c r="BK12" s="62">
        <f t="shared" si="1"/>
        <v>1681.1450300414162</v>
      </c>
      <c r="BL12" s="62">
        <v>1527962050</v>
      </c>
      <c r="BM12" s="62">
        <f t="shared" si="2"/>
        <v>433.67638990632867</v>
      </c>
      <c r="BN12" s="62">
        <v>295566661</v>
      </c>
      <c r="BO12" s="62">
        <f t="shared" si="30"/>
        <v>445.0239490844813</v>
      </c>
      <c r="BP12" s="62">
        <v>2395311695</v>
      </c>
      <c r="BQ12" s="62">
        <f t="shared" si="31"/>
        <v>976.6744606971284</v>
      </c>
      <c r="BR12" s="62">
        <v>6368678867</v>
      </c>
      <c r="BS12" s="62">
        <f t="shared" si="32"/>
        <v>24941.857621768537</v>
      </c>
      <c r="BT12" s="62">
        <f t="shared" si="33"/>
        <v>2613.5708443092567</v>
      </c>
      <c r="BU12" s="62">
        <v>84171827</v>
      </c>
      <c r="BV12" s="62">
        <f t="shared" si="34"/>
        <v>3682.5404471277943</v>
      </c>
      <c r="BW12" s="62">
        <v>0</v>
      </c>
      <c r="BX12" s="62">
        <v>0</v>
      </c>
      <c r="BY12" s="62">
        <v>612650459</v>
      </c>
      <c r="BZ12" s="62">
        <f t="shared" si="35"/>
        <v>7273.024110831473</v>
      </c>
    </row>
    <row r="13" spans="1:78" ht="30" customHeight="1">
      <c r="A13" s="5">
        <v>6</v>
      </c>
      <c r="B13" s="8" t="s">
        <v>7</v>
      </c>
      <c r="C13" s="33">
        <v>2333477</v>
      </c>
      <c r="D13" s="33">
        <v>2334392</v>
      </c>
      <c r="E13" s="36">
        <v>7737</v>
      </c>
      <c r="F13" s="67">
        <f t="shared" si="4"/>
        <v>0.003315652993365694</v>
      </c>
      <c r="G13" s="36">
        <v>1463192</v>
      </c>
      <c r="H13" s="67">
        <f t="shared" si="5"/>
        <v>0.6270436777392706</v>
      </c>
      <c r="I13" s="131">
        <v>0</v>
      </c>
      <c r="J13" s="67">
        <f t="shared" si="6"/>
        <v>0</v>
      </c>
      <c r="K13" s="36">
        <f t="shared" si="36"/>
        <v>1463192</v>
      </c>
      <c r="L13" s="67">
        <f t="shared" si="7"/>
        <v>0.6270436777392706</v>
      </c>
      <c r="M13" s="36">
        <v>365327</v>
      </c>
      <c r="N13" s="67">
        <f t="shared" si="8"/>
        <v>0.15655907471982797</v>
      </c>
      <c r="O13" s="36">
        <v>43705</v>
      </c>
      <c r="P13" s="67">
        <f t="shared" si="9"/>
        <v>0.018729561079882082</v>
      </c>
      <c r="Q13" s="36">
        <v>1005642</v>
      </c>
      <c r="R13" s="67">
        <f t="shared" si="10"/>
        <v>0.4309628935704102</v>
      </c>
      <c r="S13" s="36">
        <v>300</v>
      </c>
      <c r="T13" s="67">
        <f t="shared" si="11"/>
        <v>0.00012856351273228748</v>
      </c>
      <c r="U13" s="50">
        <v>217072</v>
      </c>
      <c r="V13" s="71">
        <f t="shared" si="12"/>
        <v>0.0930251294527437</v>
      </c>
      <c r="W13" s="36">
        <v>8609</v>
      </c>
      <c r="X13" s="67">
        <f t="shared" si="13"/>
        <v>0.00368934427037421</v>
      </c>
      <c r="Y13" s="17">
        <v>93087516</v>
      </c>
      <c r="Z13" s="41">
        <f t="shared" si="14"/>
        <v>12031.474214811942</v>
      </c>
      <c r="AA13" s="17">
        <v>461118801</v>
      </c>
      <c r="AB13" s="142">
        <f t="shared" si="15"/>
        <v>315.1457915297514</v>
      </c>
      <c r="AC13" s="154">
        <v>0</v>
      </c>
      <c r="AD13" s="157">
        <v>0</v>
      </c>
      <c r="AE13" s="154">
        <f t="shared" si="37"/>
        <v>461118801</v>
      </c>
      <c r="AF13" s="157">
        <f t="shared" si="38"/>
        <v>315.1457915297514</v>
      </c>
      <c r="AG13" s="151">
        <v>388009408</v>
      </c>
      <c r="AH13" s="46">
        <f t="shared" si="16"/>
        <v>1062.0879595540434</v>
      </c>
      <c r="AI13" s="17">
        <v>2415659007</v>
      </c>
      <c r="AJ13" s="48">
        <f t="shared" si="17"/>
        <v>55271.914128818215</v>
      </c>
      <c r="AK13" s="48">
        <f t="shared" si="18"/>
        <v>2402.106323124929</v>
      </c>
      <c r="AL13" s="17">
        <v>1190400</v>
      </c>
      <c r="AM13" s="48">
        <f>AL13/S13</f>
        <v>3968</v>
      </c>
      <c r="AN13" s="48">
        <v>370860535</v>
      </c>
      <c r="AO13" s="17">
        <f t="shared" si="19"/>
        <v>1708.467858590698</v>
      </c>
      <c r="AP13" s="48">
        <v>101214625</v>
      </c>
      <c r="AQ13" s="17">
        <f t="shared" si="20"/>
        <v>11756.8387733767</v>
      </c>
      <c r="AR13" s="36">
        <v>603854</v>
      </c>
      <c r="AS13" s="67">
        <f t="shared" si="21"/>
        <v>0.2586772058848728</v>
      </c>
      <c r="AT13" s="36">
        <v>4758948</v>
      </c>
      <c r="AU13" s="67">
        <f t="shared" si="22"/>
        <v>2.038624189938965</v>
      </c>
      <c r="AV13" s="36">
        <v>1254692</v>
      </c>
      <c r="AW13" s="67">
        <f t="shared" si="23"/>
        <v>0.5374812799221382</v>
      </c>
      <c r="AX13" s="36">
        <v>3898467</v>
      </c>
      <c r="AY13" s="67">
        <f t="shared" si="24"/>
        <v>1.6700138622819132</v>
      </c>
      <c r="AZ13" s="36">
        <v>418033</v>
      </c>
      <c r="BA13" s="67">
        <f t="shared" si="25"/>
        <v>0.17907575077364898</v>
      </c>
      <c r="BB13" s="36">
        <v>3942460</v>
      </c>
      <c r="BC13" s="67">
        <f t="shared" si="26"/>
        <v>1.6888594546245874</v>
      </c>
      <c r="BD13" s="36">
        <v>89696</v>
      </c>
      <c r="BE13" s="67">
        <f t="shared" si="27"/>
        <v>0.03842370947124562</v>
      </c>
      <c r="BF13" s="36">
        <v>0</v>
      </c>
      <c r="BG13" s="67">
        <f t="shared" si="28"/>
        <v>0</v>
      </c>
      <c r="BH13" s="36">
        <v>148233</v>
      </c>
      <c r="BI13" s="67">
        <f t="shared" si="29"/>
        <v>0.06349961788765554</v>
      </c>
      <c r="BJ13" s="48">
        <v>1228455108</v>
      </c>
      <c r="BK13" s="62">
        <f t="shared" si="1"/>
        <v>2034.3578215926366</v>
      </c>
      <c r="BL13" s="62">
        <v>2372077763</v>
      </c>
      <c r="BM13" s="62">
        <f t="shared" si="2"/>
        <v>498.4458252117905</v>
      </c>
      <c r="BN13" s="62">
        <v>581433968</v>
      </c>
      <c r="BO13" s="62">
        <f t="shared" si="30"/>
        <v>463.4077271553497</v>
      </c>
      <c r="BP13" s="62">
        <v>4130434558</v>
      </c>
      <c r="BQ13" s="62">
        <f t="shared" si="31"/>
        <v>1059.502249986982</v>
      </c>
      <c r="BR13" s="62">
        <v>9405876093</v>
      </c>
      <c r="BS13" s="62">
        <f t="shared" si="32"/>
        <v>22500.319575248843</v>
      </c>
      <c r="BT13" s="62">
        <f t="shared" si="33"/>
        <v>2385.7885921480497</v>
      </c>
      <c r="BU13" s="62">
        <v>216681827</v>
      </c>
      <c r="BV13" s="62">
        <f t="shared" si="34"/>
        <v>2415.735673831609</v>
      </c>
      <c r="BW13" s="62">
        <v>0</v>
      </c>
      <c r="BX13" s="62">
        <v>0</v>
      </c>
      <c r="BY13" s="62">
        <v>1437573055</v>
      </c>
      <c r="BZ13" s="62">
        <f t="shared" si="35"/>
        <v>9698.063555348674</v>
      </c>
    </row>
    <row r="14" spans="1:78" ht="30" customHeight="1">
      <c r="A14" s="5">
        <v>7</v>
      </c>
      <c r="B14" s="8" t="s">
        <v>8</v>
      </c>
      <c r="C14" s="33">
        <v>1029838</v>
      </c>
      <c r="D14" s="33">
        <v>1001678</v>
      </c>
      <c r="E14" s="36">
        <v>0</v>
      </c>
      <c r="F14" s="67">
        <f t="shared" si="4"/>
        <v>0</v>
      </c>
      <c r="G14" s="36">
        <v>252405</v>
      </c>
      <c r="H14" s="67">
        <f t="shared" si="5"/>
        <v>0.24509194650032334</v>
      </c>
      <c r="I14" s="131">
        <v>0</v>
      </c>
      <c r="J14" s="67">
        <f t="shared" si="6"/>
        <v>0</v>
      </c>
      <c r="K14" s="36">
        <f t="shared" si="36"/>
        <v>252405</v>
      </c>
      <c r="L14" s="67">
        <f t="shared" si="7"/>
        <v>0.24509194650032334</v>
      </c>
      <c r="M14" s="36">
        <v>175050</v>
      </c>
      <c r="N14" s="67">
        <f t="shared" si="8"/>
        <v>0.16997819074456372</v>
      </c>
      <c r="O14" s="36">
        <v>15470</v>
      </c>
      <c r="P14" s="67">
        <f t="shared" si="9"/>
        <v>0.015021780124640963</v>
      </c>
      <c r="Q14" s="36">
        <v>540665</v>
      </c>
      <c r="R14" s="67">
        <f t="shared" si="10"/>
        <v>0.5250000485513255</v>
      </c>
      <c r="S14" s="36">
        <v>0</v>
      </c>
      <c r="T14" s="67">
        <f t="shared" si="11"/>
        <v>0</v>
      </c>
      <c r="U14" s="50">
        <v>0</v>
      </c>
      <c r="V14" s="71">
        <f t="shared" si="12"/>
        <v>0</v>
      </c>
      <c r="W14" s="36">
        <v>3720</v>
      </c>
      <c r="X14" s="67">
        <f t="shared" si="13"/>
        <v>0.0036122186207927847</v>
      </c>
      <c r="Y14" s="17">
        <v>0</v>
      </c>
      <c r="Z14" s="41">
        <v>0</v>
      </c>
      <c r="AA14" s="17">
        <v>63670381</v>
      </c>
      <c r="AB14" s="142">
        <f t="shared" si="15"/>
        <v>252.25483251124186</v>
      </c>
      <c r="AC14" s="154">
        <v>0</v>
      </c>
      <c r="AD14" s="157">
        <v>0</v>
      </c>
      <c r="AE14" s="154">
        <f t="shared" si="37"/>
        <v>63670381</v>
      </c>
      <c r="AF14" s="157">
        <f t="shared" si="38"/>
        <v>252.25483251124186</v>
      </c>
      <c r="AG14" s="151">
        <v>85841586</v>
      </c>
      <c r="AH14" s="46">
        <f t="shared" si="16"/>
        <v>490.38323907455015</v>
      </c>
      <c r="AI14" s="17">
        <v>550362687</v>
      </c>
      <c r="AJ14" s="48">
        <f t="shared" si="17"/>
        <v>35576.12714932127</v>
      </c>
      <c r="AK14" s="48">
        <f t="shared" si="18"/>
        <v>1017.9365910499107</v>
      </c>
      <c r="AL14" s="17">
        <v>0</v>
      </c>
      <c r="AM14" s="48">
        <v>0</v>
      </c>
      <c r="AN14" s="48">
        <v>0</v>
      </c>
      <c r="AO14" s="17">
        <v>0</v>
      </c>
      <c r="AP14" s="48">
        <v>25769556</v>
      </c>
      <c r="AQ14" s="17">
        <f t="shared" si="20"/>
        <v>6927.3</v>
      </c>
      <c r="AR14" s="36">
        <v>303766</v>
      </c>
      <c r="AS14" s="67">
        <f t="shared" si="21"/>
        <v>0.3032571345282616</v>
      </c>
      <c r="AT14" s="36">
        <v>2378553</v>
      </c>
      <c r="AU14" s="67">
        <f t="shared" si="22"/>
        <v>2.3745684741004593</v>
      </c>
      <c r="AV14" s="36">
        <v>544540</v>
      </c>
      <c r="AW14" s="67">
        <f t="shared" si="23"/>
        <v>0.5436277925640774</v>
      </c>
      <c r="AX14" s="36">
        <v>1913128</v>
      </c>
      <c r="AY14" s="67">
        <f t="shared" si="24"/>
        <v>1.9099231489560518</v>
      </c>
      <c r="AZ14" s="36">
        <v>190939</v>
      </c>
      <c r="BA14" s="67">
        <f t="shared" si="25"/>
        <v>0.19061914108126563</v>
      </c>
      <c r="BB14" s="36">
        <v>1914840</v>
      </c>
      <c r="BC14" s="67">
        <f t="shared" si="26"/>
        <v>1.9116322810324275</v>
      </c>
      <c r="BD14" s="36">
        <v>121042</v>
      </c>
      <c r="BE14" s="67">
        <f t="shared" si="27"/>
        <v>0.12083923176909146</v>
      </c>
      <c r="BF14" s="36">
        <v>58475</v>
      </c>
      <c r="BG14" s="67">
        <f t="shared" si="28"/>
        <v>0.058377043321306846</v>
      </c>
      <c r="BH14" s="36">
        <v>61331</v>
      </c>
      <c r="BI14" s="67">
        <f t="shared" si="29"/>
        <v>0.06122825898142916</v>
      </c>
      <c r="BJ14" s="48">
        <v>551813457</v>
      </c>
      <c r="BK14" s="62">
        <f t="shared" si="1"/>
        <v>1816.5741294285733</v>
      </c>
      <c r="BL14" s="62">
        <v>1073126518</v>
      </c>
      <c r="BM14" s="62">
        <f t="shared" si="2"/>
        <v>451.167797396148</v>
      </c>
      <c r="BN14" s="62">
        <v>240605058</v>
      </c>
      <c r="BO14" s="62">
        <f t="shared" si="30"/>
        <v>441.8501083483307</v>
      </c>
      <c r="BP14" s="62">
        <v>1609607608</v>
      </c>
      <c r="BQ14" s="62">
        <f t="shared" si="31"/>
        <v>841.3486227790299</v>
      </c>
      <c r="BR14" s="62">
        <v>4469992140</v>
      </c>
      <c r="BS14" s="62">
        <f t="shared" si="32"/>
        <v>23410.5768858117</v>
      </c>
      <c r="BT14" s="62">
        <f t="shared" si="33"/>
        <v>2334.3945917152346</v>
      </c>
      <c r="BU14" s="62">
        <v>267564687</v>
      </c>
      <c r="BV14" s="62">
        <f t="shared" si="34"/>
        <v>2210.5111201070704</v>
      </c>
      <c r="BW14" s="62">
        <v>45354766</v>
      </c>
      <c r="BX14" s="62">
        <f>BW14/BF14</f>
        <v>775.6266096622488</v>
      </c>
      <c r="BY14" s="62">
        <v>545444225</v>
      </c>
      <c r="BZ14" s="62">
        <f t="shared" si="35"/>
        <v>8893.450701928878</v>
      </c>
    </row>
    <row r="15" spans="1:78" ht="30" customHeight="1">
      <c r="A15" s="5">
        <v>8</v>
      </c>
      <c r="B15" s="8" t="s">
        <v>9</v>
      </c>
      <c r="C15" s="33">
        <v>1009772</v>
      </c>
      <c r="D15" s="33">
        <v>1014595</v>
      </c>
      <c r="E15" s="36">
        <v>13124</v>
      </c>
      <c r="F15" s="67">
        <f t="shared" si="4"/>
        <v>0.012996993380683957</v>
      </c>
      <c r="G15" s="36">
        <v>354681</v>
      </c>
      <c r="H15" s="67">
        <f t="shared" si="5"/>
        <v>0.35124859869356645</v>
      </c>
      <c r="I15" s="131">
        <v>0</v>
      </c>
      <c r="J15" s="67">
        <f t="shared" si="6"/>
        <v>0</v>
      </c>
      <c r="K15" s="36">
        <f t="shared" si="36"/>
        <v>354681</v>
      </c>
      <c r="L15" s="67">
        <f t="shared" si="7"/>
        <v>0.35124859869356645</v>
      </c>
      <c r="M15" s="36">
        <v>75000</v>
      </c>
      <c r="N15" s="67">
        <f t="shared" si="8"/>
        <v>0.07427419259001042</v>
      </c>
      <c r="O15" s="36">
        <v>10529</v>
      </c>
      <c r="P15" s="67">
        <f t="shared" si="9"/>
        <v>0.010427106317069596</v>
      </c>
      <c r="Q15" s="36">
        <v>396373</v>
      </c>
      <c r="R15" s="67">
        <f t="shared" si="10"/>
        <v>0.3925371271930693</v>
      </c>
      <c r="S15" s="36">
        <v>0</v>
      </c>
      <c r="T15" s="67">
        <f t="shared" si="11"/>
        <v>0</v>
      </c>
      <c r="U15" s="50">
        <v>246597</v>
      </c>
      <c r="V15" s="71">
        <f t="shared" si="12"/>
        <v>0.24421057426825066</v>
      </c>
      <c r="W15" s="36">
        <v>1806</v>
      </c>
      <c r="X15" s="67">
        <f t="shared" si="13"/>
        <v>0.0017885225575674508</v>
      </c>
      <c r="Y15" s="17">
        <v>18598861</v>
      </c>
      <c r="Z15" s="41">
        <f t="shared" si="14"/>
        <v>1417.164050594331</v>
      </c>
      <c r="AA15" s="17">
        <v>80767858</v>
      </c>
      <c r="AB15" s="142">
        <f t="shared" si="15"/>
        <v>227.71971997372287</v>
      </c>
      <c r="AC15" s="154">
        <v>0</v>
      </c>
      <c r="AD15" s="157">
        <v>0</v>
      </c>
      <c r="AE15" s="154">
        <f t="shared" si="37"/>
        <v>80767858</v>
      </c>
      <c r="AF15" s="157">
        <f t="shared" si="38"/>
        <v>227.71971997372287</v>
      </c>
      <c r="AG15" s="151">
        <v>54513922</v>
      </c>
      <c r="AH15" s="46">
        <f t="shared" si="16"/>
        <v>726.8522933333334</v>
      </c>
      <c r="AI15" s="17">
        <v>580909487</v>
      </c>
      <c r="AJ15" s="48">
        <f t="shared" si="17"/>
        <v>55172.332320258334</v>
      </c>
      <c r="AK15" s="48">
        <f t="shared" si="18"/>
        <v>1465.562707348886</v>
      </c>
      <c r="AL15" s="17">
        <v>0</v>
      </c>
      <c r="AM15" s="48">
        <v>0</v>
      </c>
      <c r="AN15" s="48">
        <v>156995718</v>
      </c>
      <c r="AO15" s="17">
        <f t="shared" si="19"/>
        <v>636.6489373350041</v>
      </c>
      <c r="AP15" s="48">
        <v>15818914</v>
      </c>
      <c r="AQ15" s="17">
        <f t="shared" si="20"/>
        <v>8759.088593576966</v>
      </c>
      <c r="AR15" s="36">
        <v>310090</v>
      </c>
      <c r="AS15" s="67">
        <f t="shared" si="21"/>
        <v>0.30562933978582585</v>
      </c>
      <c r="AT15" s="36">
        <v>2185513</v>
      </c>
      <c r="AU15" s="67">
        <f t="shared" si="22"/>
        <v>2.154074285798767</v>
      </c>
      <c r="AV15" s="36">
        <v>301274</v>
      </c>
      <c r="AW15" s="67">
        <f t="shared" si="23"/>
        <v>0.29694015838832244</v>
      </c>
      <c r="AX15" s="36">
        <v>1839306</v>
      </c>
      <c r="AY15" s="67">
        <f t="shared" si="24"/>
        <v>1.8128474908707415</v>
      </c>
      <c r="AZ15" s="36">
        <v>180200</v>
      </c>
      <c r="BA15" s="67">
        <f t="shared" si="25"/>
        <v>0.17760781395532207</v>
      </c>
      <c r="BB15" s="36">
        <v>1593364</v>
      </c>
      <c r="BC15" s="67">
        <f t="shared" si="26"/>
        <v>1.5704433788851708</v>
      </c>
      <c r="BD15" s="36">
        <v>9223</v>
      </c>
      <c r="BE15" s="67">
        <f t="shared" si="27"/>
        <v>0.009090326682075114</v>
      </c>
      <c r="BF15" s="36">
        <v>0</v>
      </c>
      <c r="BG15" s="67">
        <f t="shared" si="28"/>
        <v>0</v>
      </c>
      <c r="BH15" s="36">
        <v>69526</v>
      </c>
      <c r="BI15" s="67">
        <f t="shared" si="29"/>
        <v>0.06852586500032032</v>
      </c>
      <c r="BJ15" s="48">
        <v>530530768</v>
      </c>
      <c r="BK15" s="62">
        <f t="shared" si="1"/>
        <v>1710.8928633622497</v>
      </c>
      <c r="BL15" s="62">
        <v>1252234518</v>
      </c>
      <c r="BM15" s="62">
        <f t="shared" si="2"/>
        <v>572.9705190497608</v>
      </c>
      <c r="BN15" s="62">
        <v>178309187</v>
      </c>
      <c r="BO15" s="62">
        <f t="shared" si="30"/>
        <v>591.8505646023222</v>
      </c>
      <c r="BP15" s="62">
        <v>1763820278</v>
      </c>
      <c r="BQ15" s="62">
        <f t="shared" si="31"/>
        <v>958.9596717457563</v>
      </c>
      <c r="BR15" s="62">
        <v>4358840287</v>
      </c>
      <c r="BS15" s="62">
        <f t="shared" si="32"/>
        <v>24188.90281354051</v>
      </c>
      <c r="BT15" s="62">
        <f t="shared" si="33"/>
        <v>2735.621168169985</v>
      </c>
      <c r="BU15" s="62">
        <v>17551649</v>
      </c>
      <c r="BV15" s="62">
        <f t="shared" si="34"/>
        <v>1903.0303588853951</v>
      </c>
      <c r="BW15" s="62">
        <v>0</v>
      </c>
      <c r="BX15" s="62">
        <v>0</v>
      </c>
      <c r="BY15" s="62">
        <v>943312629</v>
      </c>
      <c r="BZ15" s="62">
        <f t="shared" si="35"/>
        <v>13567.767871012284</v>
      </c>
    </row>
    <row r="16" spans="1:78" ht="30" customHeight="1">
      <c r="A16" s="5">
        <v>9</v>
      </c>
      <c r="B16" s="8" t="s">
        <v>10</v>
      </c>
      <c r="C16" s="33">
        <v>651450</v>
      </c>
      <c r="D16" s="33">
        <v>656698</v>
      </c>
      <c r="E16" s="36">
        <v>0</v>
      </c>
      <c r="F16" s="67">
        <f t="shared" si="4"/>
        <v>0</v>
      </c>
      <c r="G16" s="36">
        <v>234886</v>
      </c>
      <c r="H16" s="67">
        <f t="shared" si="5"/>
        <v>0.36055875354977357</v>
      </c>
      <c r="I16" s="131">
        <v>0</v>
      </c>
      <c r="J16" s="67">
        <f t="shared" si="6"/>
        <v>0</v>
      </c>
      <c r="K16" s="36">
        <f t="shared" si="36"/>
        <v>234886</v>
      </c>
      <c r="L16" s="67">
        <f t="shared" si="7"/>
        <v>0.36055875354977357</v>
      </c>
      <c r="M16" s="36">
        <v>15993</v>
      </c>
      <c r="N16" s="67">
        <f t="shared" si="8"/>
        <v>0.024549850333870596</v>
      </c>
      <c r="O16" s="36">
        <v>6593</v>
      </c>
      <c r="P16" s="67">
        <f t="shared" si="9"/>
        <v>0.010120500422135238</v>
      </c>
      <c r="Q16" s="36">
        <v>383291</v>
      </c>
      <c r="R16" s="67">
        <f t="shared" si="10"/>
        <v>0.5883659528743572</v>
      </c>
      <c r="S16" s="36">
        <v>0</v>
      </c>
      <c r="T16" s="67">
        <f t="shared" si="11"/>
        <v>0</v>
      </c>
      <c r="U16" s="50">
        <v>21755</v>
      </c>
      <c r="V16" s="71">
        <f t="shared" si="12"/>
        <v>0.033394734822319444</v>
      </c>
      <c r="W16" s="36">
        <v>1135</v>
      </c>
      <c r="X16" s="67">
        <f t="shared" si="13"/>
        <v>0.0017422672499808121</v>
      </c>
      <c r="Y16" s="17">
        <v>0</v>
      </c>
      <c r="Z16" s="41">
        <v>0</v>
      </c>
      <c r="AA16" s="17">
        <v>81968861</v>
      </c>
      <c r="AB16" s="142">
        <f t="shared" si="15"/>
        <v>348.97295283669524</v>
      </c>
      <c r="AC16" s="154">
        <v>0</v>
      </c>
      <c r="AD16" s="157">
        <v>0</v>
      </c>
      <c r="AE16" s="154">
        <f t="shared" si="37"/>
        <v>81968861</v>
      </c>
      <c r="AF16" s="157">
        <f t="shared" si="38"/>
        <v>348.97295283669524</v>
      </c>
      <c r="AG16" s="151">
        <v>5518779</v>
      </c>
      <c r="AH16" s="46">
        <f t="shared" si="16"/>
        <v>345.0746576627274</v>
      </c>
      <c r="AI16" s="17">
        <v>422891793</v>
      </c>
      <c r="AJ16" s="48">
        <f t="shared" si="17"/>
        <v>64142.54406188382</v>
      </c>
      <c r="AK16" s="48">
        <f t="shared" si="18"/>
        <v>1103.3178264034375</v>
      </c>
      <c r="AL16" s="17">
        <v>0</v>
      </c>
      <c r="AM16" s="48">
        <v>0</v>
      </c>
      <c r="AN16" s="48">
        <v>14637133</v>
      </c>
      <c r="AO16" s="17">
        <f t="shared" si="19"/>
        <v>672.8169616180188</v>
      </c>
      <c r="AP16" s="48">
        <v>9970230</v>
      </c>
      <c r="AQ16" s="17">
        <f t="shared" si="20"/>
        <v>8784.343612334802</v>
      </c>
      <c r="AR16" s="36">
        <v>198394</v>
      </c>
      <c r="AS16" s="67">
        <f t="shared" si="21"/>
        <v>0.3021084273136206</v>
      </c>
      <c r="AT16" s="36">
        <v>1679890</v>
      </c>
      <c r="AU16" s="67">
        <f t="shared" si="22"/>
        <v>2.5580860608681615</v>
      </c>
      <c r="AV16" s="36">
        <v>266430</v>
      </c>
      <c r="AW16" s="67">
        <f t="shared" si="23"/>
        <v>0.4057116056391218</v>
      </c>
      <c r="AX16" s="36">
        <v>1079623</v>
      </c>
      <c r="AY16" s="67">
        <f t="shared" si="24"/>
        <v>1.6440174935815246</v>
      </c>
      <c r="AZ16" s="36">
        <v>119431</v>
      </c>
      <c r="BA16" s="67">
        <f t="shared" si="25"/>
        <v>0.18186594142208443</v>
      </c>
      <c r="BB16" s="36">
        <v>1137027</v>
      </c>
      <c r="BC16" s="67">
        <f t="shared" si="26"/>
        <v>1.7314305814849444</v>
      </c>
      <c r="BD16" s="36">
        <v>11818</v>
      </c>
      <c r="BE16" s="67">
        <f t="shared" si="27"/>
        <v>0.017996095617772552</v>
      </c>
      <c r="BF16" s="36">
        <v>0</v>
      </c>
      <c r="BG16" s="67">
        <f t="shared" si="28"/>
        <v>0</v>
      </c>
      <c r="BH16" s="36">
        <v>40162</v>
      </c>
      <c r="BI16" s="67">
        <f t="shared" si="29"/>
        <v>0.06115748791682021</v>
      </c>
      <c r="BJ16" s="48">
        <v>383726550</v>
      </c>
      <c r="BK16" s="62">
        <f t="shared" si="1"/>
        <v>1934.1640876236177</v>
      </c>
      <c r="BL16" s="62">
        <v>850213806</v>
      </c>
      <c r="BM16" s="62">
        <f t="shared" si="2"/>
        <v>506.1127847656692</v>
      </c>
      <c r="BN16" s="62">
        <v>119783977</v>
      </c>
      <c r="BO16" s="62">
        <f t="shared" si="30"/>
        <v>449.588923919979</v>
      </c>
      <c r="BP16" s="62">
        <v>906616991</v>
      </c>
      <c r="BQ16" s="62">
        <f t="shared" si="31"/>
        <v>839.7533129620247</v>
      </c>
      <c r="BR16" s="62">
        <v>2525561347</v>
      </c>
      <c r="BS16" s="62">
        <f t="shared" si="32"/>
        <v>21146.614756637722</v>
      </c>
      <c r="BT16" s="62">
        <f t="shared" si="33"/>
        <v>2221.197339201268</v>
      </c>
      <c r="BU16" s="62">
        <v>13323369</v>
      </c>
      <c r="BV16" s="62">
        <f t="shared" si="34"/>
        <v>1127.3793366051787</v>
      </c>
      <c r="BW16" s="62">
        <v>0</v>
      </c>
      <c r="BX16" s="62">
        <v>0</v>
      </c>
      <c r="BY16" s="62">
        <v>515290715</v>
      </c>
      <c r="BZ16" s="62">
        <f t="shared" si="35"/>
        <v>12830.305139186295</v>
      </c>
    </row>
    <row r="17" spans="1:78" ht="30" customHeight="1">
      <c r="A17" s="5">
        <v>10</v>
      </c>
      <c r="B17" s="8" t="s">
        <v>11</v>
      </c>
      <c r="C17" s="33">
        <v>1120019</v>
      </c>
      <c r="D17" s="33">
        <v>1128323</v>
      </c>
      <c r="E17" s="36">
        <v>9197</v>
      </c>
      <c r="F17" s="67">
        <f t="shared" si="4"/>
        <v>0.008211467841170552</v>
      </c>
      <c r="G17" s="36">
        <v>361430</v>
      </c>
      <c r="H17" s="67">
        <f t="shared" si="5"/>
        <v>0.32269988276984585</v>
      </c>
      <c r="I17" s="131">
        <v>0</v>
      </c>
      <c r="J17" s="67">
        <f t="shared" si="6"/>
        <v>0</v>
      </c>
      <c r="K17" s="36">
        <f t="shared" si="36"/>
        <v>361430</v>
      </c>
      <c r="L17" s="67">
        <f t="shared" si="7"/>
        <v>0.32269988276984585</v>
      </c>
      <c r="M17" s="36">
        <v>205325</v>
      </c>
      <c r="N17" s="67">
        <f t="shared" si="8"/>
        <v>0.18332278291707552</v>
      </c>
      <c r="O17" s="36">
        <v>17743</v>
      </c>
      <c r="P17" s="67">
        <f t="shared" si="9"/>
        <v>0.015841695542664902</v>
      </c>
      <c r="Q17" s="36">
        <v>766111</v>
      </c>
      <c r="R17" s="67">
        <f t="shared" si="10"/>
        <v>0.6840160747273037</v>
      </c>
      <c r="S17" s="36">
        <v>0</v>
      </c>
      <c r="T17" s="67">
        <f t="shared" si="11"/>
        <v>0</v>
      </c>
      <c r="U17" s="50">
        <v>85521</v>
      </c>
      <c r="V17" s="71">
        <f t="shared" si="12"/>
        <v>0.07635674037672575</v>
      </c>
      <c r="W17" s="36">
        <v>1349</v>
      </c>
      <c r="X17" s="67">
        <f t="shared" si="13"/>
        <v>0.0012044438531846335</v>
      </c>
      <c r="Y17" s="17">
        <v>41155146</v>
      </c>
      <c r="Z17" s="41">
        <f t="shared" si="14"/>
        <v>4474.844623246711</v>
      </c>
      <c r="AA17" s="17">
        <v>93556504</v>
      </c>
      <c r="AB17" s="142">
        <f t="shared" si="15"/>
        <v>258.85096422543785</v>
      </c>
      <c r="AC17" s="154">
        <v>0</v>
      </c>
      <c r="AD17" s="157">
        <v>0</v>
      </c>
      <c r="AE17" s="154">
        <f t="shared" si="37"/>
        <v>93556504</v>
      </c>
      <c r="AF17" s="157">
        <f t="shared" si="38"/>
        <v>258.85096422543785</v>
      </c>
      <c r="AG17" s="151">
        <v>182647727</v>
      </c>
      <c r="AH17" s="46">
        <f t="shared" si="16"/>
        <v>889.5542530135151</v>
      </c>
      <c r="AI17" s="17">
        <v>851463566</v>
      </c>
      <c r="AJ17" s="48">
        <f t="shared" si="17"/>
        <v>47988.70348869977</v>
      </c>
      <c r="AK17" s="48">
        <f t="shared" si="18"/>
        <v>1111.4101820754433</v>
      </c>
      <c r="AL17" s="17">
        <v>0</v>
      </c>
      <c r="AM17" s="48">
        <v>0</v>
      </c>
      <c r="AN17" s="48">
        <v>81565118</v>
      </c>
      <c r="AO17" s="17">
        <f t="shared" si="19"/>
        <v>953.7437354567884</v>
      </c>
      <c r="AP17" s="48">
        <v>19430924</v>
      </c>
      <c r="AQ17" s="17">
        <f t="shared" si="20"/>
        <v>14403.946627131209</v>
      </c>
      <c r="AR17" s="36">
        <v>267354</v>
      </c>
      <c r="AS17" s="67">
        <f t="shared" si="21"/>
        <v>0.23694810794426774</v>
      </c>
      <c r="AT17" s="36">
        <v>2780422</v>
      </c>
      <c r="AU17" s="67">
        <f t="shared" si="22"/>
        <v>2.46420750086633</v>
      </c>
      <c r="AV17" s="36">
        <v>412818</v>
      </c>
      <c r="AW17" s="67">
        <f t="shared" si="23"/>
        <v>0.365868638678818</v>
      </c>
      <c r="AX17" s="36">
        <v>2146776</v>
      </c>
      <c r="AY17" s="67">
        <f t="shared" si="24"/>
        <v>1.9026254007052945</v>
      </c>
      <c r="AZ17" s="36">
        <v>202658</v>
      </c>
      <c r="BA17" s="67">
        <f t="shared" si="25"/>
        <v>0.179609916663934</v>
      </c>
      <c r="BB17" s="36">
        <v>1955266</v>
      </c>
      <c r="BC17" s="67">
        <f t="shared" si="26"/>
        <v>1.7328956336084613</v>
      </c>
      <c r="BD17" s="36">
        <v>44044</v>
      </c>
      <c r="BE17" s="67">
        <f t="shared" si="27"/>
        <v>0.03903492173783571</v>
      </c>
      <c r="BF17" s="36">
        <v>0</v>
      </c>
      <c r="BG17" s="67">
        <f t="shared" si="28"/>
        <v>0</v>
      </c>
      <c r="BH17" s="36">
        <v>68498</v>
      </c>
      <c r="BI17" s="67">
        <f t="shared" si="29"/>
        <v>0.06070779377890905</v>
      </c>
      <c r="BJ17" s="48">
        <v>511452406</v>
      </c>
      <c r="BK17" s="62">
        <f t="shared" si="1"/>
        <v>1913.0157244701782</v>
      </c>
      <c r="BL17" s="62">
        <v>1090688144</v>
      </c>
      <c r="BM17" s="62">
        <f t="shared" si="2"/>
        <v>392.2743180711417</v>
      </c>
      <c r="BN17" s="62">
        <v>186619324</v>
      </c>
      <c r="BO17" s="62">
        <f t="shared" si="30"/>
        <v>452.0619837313295</v>
      </c>
      <c r="BP17" s="62">
        <v>1861547235</v>
      </c>
      <c r="BQ17" s="62">
        <f t="shared" si="31"/>
        <v>867.1362242730495</v>
      </c>
      <c r="BR17" s="62">
        <v>4850081241</v>
      </c>
      <c r="BS17" s="62">
        <f t="shared" si="32"/>
        <v>23932.34533549132</v>
      </c>
      <c r="BT17" s="62">
        <f t="shared" si="33"/>
        <v>2480.5224665083933</v>
      </c>
      <c r="BU17" s="62">
        <v>63607346</v>
      </c>
      <c r="BV17" s="62">
        <f t="shared" si="34"/>
        <v>1444.1773226773228</v>
      </c>
      <c r="BW17" s="62">
        <v>0</v>
      </c>
      <c r="BX17" s="62">
        <v>0</v>
      </c>
      <c r="BY17" s="62">
        <v>715641404</v>
      </c>
      <c r="BZ17" s="62">
        <f t="shared" si="35"/>
        <v>10447.624806563696</v>
      </c>
    </row>
    <row r="18" spans="1:78" ht="30" customHeight="1">
      <c r="A18" s="5">
        <v>11</v>
      </c>
      <c r="B18" s="8" t="s">
        <v>12</v>
      </c>
      <c r="C18" s="33">
        <v>1156093</v>
      </c>
      <c r="D18" s="33">
        <v>1192011</v>
      </c>
      <c r="E18" s="36">
        <v>7399</v>
      </c>
      <c r="F18" s="67">
        <f t="shared" si="4"/>
        <v>0.006400004151915114</v>
      </c>
      <c r="G18" s="36">
        <v>362723</v>
      </c>
      <c r="H18" s="67">
        <f t="shared" si="5"/>
        <v>0.3137489804020957</v>
      </c>
      <c r="I18" s="131">
        <v>0</v>
      </c>
      <c r="J18" s="67">
        <f t="shared" si="6"/>
        <v>0</v>
      </c>
      <c r="K18" s="36">
        <f t="shared" si="36"/>
        <v>362723</v>
      </c>
      <c r="L18" s="67">
        <f t="shared" si="7"/>
        <v>0.3137489804020957</v>
      </c>
      <c r="M18" s="36">
        <v>148279</v>
      </c>
      <c r="N18" s="67">
        <f t="shared" si="8"/>
        <v>0.12825871275061781</v>
      </c>
      <c r="O18" s="36">
        <v>30863</v>
      </c>
      <c r="P18" s="67">
        <f t="shared" si="9"/>
        <v>0.02669594920131858</v>
      </c>
      <c r="Q18" s="36">
        <v>665924</v>
      </c>
      <c r="R18" s="67">
        <f t="shared" si="10"/>
        <v>0.5760124834247764</v>
      </c>
      <c r="S18" s="36">
        <v>10004</v>
      </c>
      <c r="T18" s="67">
        <f t="shared" si="11"/>
        <v>0.008653283083627355</v>
      </c>
      <c r="U18" s="50">
        <v>114864</v>
      </c>
      <c r="V18" s="71">
        <f t="shared" si="12"/>
        <v>0.09935532868030512</v>
      </c>
      <c r="W18" s="36">
        <v>4347</v>
      </c>
      <c r="X18" s="67">
        <f t="shared" si="13"/>
        <v>0.00376007812520273</v>
      </c>
      <c r="Y18" s="17">
        <v>24275920</v>
      </c>
      <c r="Z18" s="41">
        <f t="shared" si="14"/>
        <v>3280.9731044735777</v>
      </c>
      <c r="AA18" s="17">
        <v>113512094</v>
      </c>
      <c r="AB18" s="142">
        <f t="shared" si="15"/>
        <v>312.94429633632274</v>
      </c>
      <c r="AC18" s="154">
        <v>0</v>
      </c>
      <c r="AD18" s="157">
        <v>0</v>
      </c>
      <c r="AE18" s="154">
        <f t="shared" si="37"/>
        <v>113512094</v>
      </c>
      <c r="AF18" s="157">
        <f t="shared" si="38"/>
        <v>312.94429633632274</v>
      </c>
      <c r="AG18" s="151">
        <v>152510816</v>
      </c>
      <c r="AH18" s="46">
        <f t="shared" si="16"/>
        <v>1028.5395504420721</v>
      </c>
      <c r="AI18" s="17">
        <v>1209710800</v>
      </c>
      <c r="AJ18" s="48">
        <f t="shared" si="17"/>
        <v>39196.15073064835</v>
      </c>
      <c r="AK18" s="48">
        <f t="shared" si="18"/>
        <v>1816.589881127576</v>
      </c>
      <c r="AL18" s="17">
        <v>26181300</v>
      </c>
      <c r="AM18" s="48">
        <f>AL18/S18</f>
        <v>2617.083166733307</v>
      </c>
      <c r="AN18" s="48">
        <v>154156901</v>
      </c>
      <c r="AO18" s="17">
        <f t="shared" si="19"/>
        <v>1342.0819490876167</v>
      </c>
      <c r="AP18" s="48">
        <v>51553598</v>
      </c>
      <c r="AQ18" s="17">
        <f t="shared" si="20"/>
        <v>11859.580860363469</v>
      </c>
      <c r="AR18" s="36">
        <v>317746</v>
      </c>
      <c r="AS18" s="67">
        <f t="shared" si="21"/>
        <v>0.2665629763483726</v>
      </c>
      <c r="AT18" s="36">
        <v>3491845</v>
      </c>
      <c r="AU18" s="67">
        <f t="shared" si="22"/>
        <v>2.929373134979459</v>
      </c>
      <c r="AV18" s="36">
        <v>322632</v>
      </c>
      <c r="AW18" s="67">
        <f t="shared" si="23"/>
        <v>0.27066193181103193</v>
      </c>
      <c r="AX18" s="36">
        <v>1747442</v>
      </c>
      <c r="AY18" s="67">
        <f t="shared" si="24"/>
        <v>1.4659613040483688</v>
      </c>
      <c r="AZ18" s="36">
        <v>223990</v>
      </c>
      <c r="BA18" s="67">
        <f t="shared" si="25"/>
        <v>0.1879093397628042</v>
      </c>
      <c r="BB18" s="36">
        <v>1979650</v>
      </c>
      <c r="BC18" s="67">
        <f t="shared" si="26"/>
        <v>1.6607648754919209</v>
      </c>
      <c r="BD18" s="36">
        <v>31645</v>
      </c>
      <c r="BE18" s="67">
        <f t="shared" si="27"/>
        <v>0.026547573805946422</v>
      </c>
      <c r="BF18" s="36">
        <v>0</v>
      </c>
      <c r="BG18" s="67">
        <f t="shared" si="28"/>
        <v>0</v>
      </c>
      <c r="BH18" s="36">
        <v>63010</v>
      </c>
      <c r="BI18" s="67">
        <f t="shared" si="29"/>
        <v>0.052860250450708926</v>
      </c>
      <c r="BJ18" s="48">
        <v>636633646</v>
      </c>
      <c r="BK18" s="62">
        <f t="shared" si="1"/>
        <v>2003.5929516028525</v>
      </c>
      <c r="BL18" s="62">
        <v>1588465485</v>
      </c>
      <c r="BM18" s="62">
        <f t="shared" si="2"/>
        <v>454.9072152400808</v>
      </c>
      <c r="BN18" s="62">
        <v>144177321</v>
      </c>
      <c r="BO18" s="62">
        <f t="shared" si="30"/>
        <v>446.87855203451613</v>
      </c>
      <c r="BP18" s="62">
        <v>2071992710</v>
      </c>
      <c r="BQ18" s="62">
        <f t="shared" si="31"/>
        <v>1185.7290313498245</v>
      </c>
      <c r="BR18" s="62">
        <v>5017578146</v>
      </c>
      <c r="BS18" s="62">
        <f t="shared" si="32"/>
        <v>22400.902477789186</v>
      </c>
      <c r="BT18" s="62">
        <f t="shared" si="33"/>
        <v>2534.578408304498</v>
      </c>
      <c r="BU18" s="62">
        <v>81879618</v>
      </c>
      <c r="BV18" s="62">
        <f t="shared" si="34"/>
        <v>2587.44250276505</v>
      </c>
      <c r="BW18" s="62">
        <v>0</v>
      </c>
      <c r="BX18" s="62">
        <v>0</v>
      </c>
      <c r="BY18" s="62">
        <v>363392067</v>
      </c>
      <c r="BZ18" s="62">
        <f t="shared" si="35"/>
        <v>5767.212617044914</v>
      </c>
    </row>
    <row r="19" spans="1:78" ht="30" customHeight="1">
      <c r="A19" s="5">
        <v>12</v>
      </c>
      <c r="B19" s="8" t="s">
        <v>13</v>
      </c>
      <c r="C19" s="33">
        <v>7318647</v>
      </c>
      <c r="D19" s="33">
        <v>7759665</v>
      </c>
      <c r="E19" s="36">
        <v>246397</v>
      </c>
      <c r="F19" s="67">
        <f t="shared" si="4"/>
        <v>0.0336670152283612</v>
      </c>
      <c r="G19" s="36">
        <v>653850</v>
      </c>
      <c r="H19" s="67">
        <f t="shared" si="5"/>
        <v>0.08934028379835782</v>
      </c>
      <c r="I19" s="131">
        <v>26426</v>
      </c>
      <c r="J19" s="67">
        <f t="shared" si="6"/>
        <v>0.0036107766913747855</v>
      </c>
      <c r="K19" s="36">
        <f t="shared" si="36"/>
        <v>680276</v>
      </c>
      <c r="L19" s="67">
        <f t="shared" si="7"/>
        <v>0.09295106048973259</v>
      </c>
      <c r="M19" s="36">
        <v>49105</v>
      </c>
      <c r="N19" s="67">
        <f t="shared" si="8"/>
        <v>0.006709573504501584</v>
      </c>
      <c r="O19" s="36">
        <v>40296</v>
      </c>
      <c r="P19" s="67">
        <f t="shared" si="9"/>
        <v>0.005505935728284204</v>
      </c>
      <c r="Q19" s="36">
        <v>917842</v>
      </c>
      <c r="R19" s="67">
        <f t="shared" si="10"/>
        <v>0.12541143192177462</v>
      </c>
      <c r="S19" s="36">
        <v>0</v>
      </c>
      <c r="T19" s="67">
        <f t="shared" si="11"/>
        <v>0</v>
      </c>
      <c r="U19" s="50">
        <v>390995</v>
      </c>
      <c r="V19" s="71">
        <f t="shared" si="12"/>
        <v>0.053424492259293285</v>
      </c>
      <c r="W19" s="36">
        <v>28</v>
      </c>
      <c r="X19" s="67">
        <f t="shared" si="13"/>
        <v>3.825843765931053E-06</v>
      </c>
      <c r="Y19" s="17">
        <v>512451776</v>
      </c>
      <c r="Z19" s="41">
        <f t="shared" si="14"/>
        <v>2079.780906423374</v>
      </c>
      <c r="AA19" s="17">
        <v>384402526</v>
      </c>
      <c r="AB19" s="142">
        <f t="shared" si="15"/>
        <v>587.9062873747802</v>
      </c>
      <c r="AC19" s="154">
        <v>10330362</v>
      </c>
      <c r="AD19" s="157">
        <f>AC19/I19</f>
        <v>390.9165972905472</v>
      </c>
      <c r="AE19" s="154">
        <f t="shared" si="37"/>
        <v>394732888</v>
      </c>
      <c r="AF19" s="157">
        <f t="shared" si="38"/>
        <v>580.2540263069695</v>
      </c>
      <c r="AG19" s="151">
        <v>208226869</v>
      </c>
      <c r="AH19" s="46">
        <f t="shared" si="16"/>
        <v>4240.44127889217</v>
      </c>
      <c r="AI19" s="17">
        <v>2991534336</v>
      </c>
      <c r="AJ19" s="48">
        <f t="shared" si="17"/>
        <v>74238.98987492555</v>
      </c>
      <c r="AK19" s="48">
        <f t="shared" si="18"/>
        <v>3259.3129710778107</v>
      </c>
      <c r="AL19" s="17">
        <v>0</v>
      </c>
      <c r="AM19" s="48">
        <v>0</v>
      </c>
      <c r="AN19" s="48">
        <v>708156266</v>
      </c>
      <c r="AO19" s="17">
        <f t="shared" si="19"/>
        <v>1811.1645059399737</v>
      </c>
      <c r="AP19" s="48">
        <v>364036</v>
      </c>
      <c r="AQ19" s="17">
        <f t="shared" si="20"/>
        <v>13001.285714285714</v>
      </c>
      <c r="AR19" s="36">
        <v>2002022</v>
      </c>
      <c r="AS19" s="67">
        <f t="shared" si="21"/>
        <v>0.2580036638179612</v>
      </c>
      <c r="AT19" s="36">
        <v>27673875</v>
      </c>
      <c r="AU19" s="67">
        <f t="shared" si="22"/>
        <v>3.566374965929586</v>
      </c>
      <c r="AV19" s="36">
        <v>2151000</v>
      </c>
      <c r="AW19" s="67">
        <f t="shared" si="23"/>
        <v>0.27720268851812546</v>
      </c>
      <c r="AX19" s="36">
        <v>11139729</v>
      </c>
      <c r="AY19" s="67">
        <f t="shared" si="24"/>
        <v>1.435594062372538</v>
      </c>
      <c r="AZ19" s="36">
        <v>1452685</v>
      </c>
      <c r="BA19" s="67">
        <f t="shared" si="25"/>
        <v>0.1872097571222469</v>
      </c>
      <c r="BB19" s="36">
        <v>16186003</v>
      </c>
      <c r="BC19" s="67">
        <f t="shared" si="26"/>
        <v>2.085915178039258</v>
      </c>
      <c r="BD19" s="36">
        <v>654950</v>
      </c>
      <c r="BE19" s="67">
        <f t="shared" si="27"/>
        <v>0.08440441694325722</v>
      </c>
      <c r="BF19" s="36">
        <v>0</v>
      </c>
      <c r="BG19" s="67">
        <f t="shared" si="28"/>
        <v>0</v>
      </c>
      <c r="BH19" s="36">
        <v>474624</v>
      </c>
      <c r="BI19" s="67">
        <f t="shared" si="29"/>
        <v>0.06116552712004964</v>
      </c>
      <c r="BJ19" s="48">
        <v>5650627818</v>
      </c>
      <c r="BK19" s="62">
        <f t="shared" si="1"/>
        <v>2822.460401534049</v>
      </c>
      <c r="BL19" s="62">
        <v>13772004865</v>
      </c>
      <c r="BM19" s="62">
        <f t="shared" si="2"/>
        <v>497.65364861263555</v>
      </c>
      <c r="BN19" s="62">
        <v>1097223425</v>
      </c>
      <c r="BO19" s="62">
        <f t="shared" si="30"/>
        <v>510.09922129242216</v>
      </c>
      <c r="BP19" s="62">
        <v>14207748985</v>
      </c>
      <c r="BQ19" s="62">
        <f t="shared" si="31"/>
        <v>1275.4124436061236</v>
      </c>
      <c r="BR19" s="62">
        <v>44911012147</v>
      </c>
      <c r="BS19" s="62">
        <f t="shared" si="32"/>
        <v>30915.864173582024</v>
      </c>
      <c r="BT19" s="62">
        <f t="shared" si="33"/>
        <v>2774.6820599872617</v>
      </c>
      <c r="BU19" s="62">
        <v>1942881189</v>
      </c>
      <c r="BV19" s="62">
        <f t="shared" si="34"/>
        <v>2966.457270020612</v>
      </c>
      <c r="BW19" s="62">
        <v>0</v>
      </c>
      <c r="BX19" s="62">
        <v>0</v>
      </c>
      <c r="BY19" s="62">
        <v>5382243348</v>
      </c>
      <c r="BZ19" s="62">
        <f t="shared" si="35"/>
        <v>11340.015144619741</v>
      </c>
    </row>
    <row r="20" spans="1:78" ht="30" customHeight="1">
      <c r="A20" s="5">
        <v>13</v>
      </c>
      <c r="B20" s="8" t="s">
        <v>14</v>
      </c>
      <c r="C20" s="33">
        <v>759721</v>
      </c>
      <c r="D20" s="33">
        <v>792513</v>
      </c>
      <c r="E20" s="36">
        <v>27139</v>
      </c>
      <c r="F20" s="67">
        <f t="shared" si="4"/>
        <v>0.035722324379607776</v>
      </c>
      <c r="G20" s="36">
        <v>283562</v>
      </c>
      <c r="H20" s="67">
        <f t="shared" si="5"/>
        <v>0.3732449149095523</v>
      </c>
      <c r="I20" s="131">
        <v>0</v>
      </c>
      <c r="J20" s="67">
        <f t="shared" si="6"/>
        <v>0</v>
      </c>
      <c r="K20" s="36">
        <f t="shared" si="36"/>
        <v>283562</v>
      </c>
      <c r="L20" s="67">
        <f t="shared" si="7"/>
        <v>0.3732449149095523</v>
      </c>
      <c r="M20" s="36">
        <v>87020</v>
      </c>
      <c r="N20" s="67">
        <f t="shared" si="8"/>
        <v>0.11454204898903676</v>
      </c>
      <c r="O20" s="36">
        <v>13451</v>
      </c>
      <c r="P20" s="67">
        <f t="shared" si="9"/>
        <v>0.017705183876712636</v>
      </c>
      <c r="Q20" s="36">
        <v>499196</v>
      </c>
      <c r="R20" s="67">
        <f t="shared" si="10"/>
        <v>0.6570780589189978</v>
      </c>
      <c r="S20" s="36">
        <v>0</v>
      </c>
      <c r="T20" s="67">
        <f t="shared" si="11"/>
        <v>0</v>
      </c>
      <c r="U20" s="50">
        <v>3818</v>
      </c>
      <c r="V20" s="71">
        <f t="shared" si="12"/>
        <v>0.005025529108712277</v>
      </c>
      <c r="W20" s="36">
        <v>1521</v>
      </c>
      <c r="X20" s="67">
        <f t="shared" si="13"/>
        <v>0.002002050752842162</v>
      </c>
      <c r="Y20" s="17">
        <v>54352515</v>
      </c>
      <c r="Z20" s="41">
        <f t="shared" si="14"/>
        <v>2002.7456796492133</v>
      </c>
      <c r="AA20" s="17">
        <v>73711726</v>
      </c>
      <c r="AB20" s="142">
        <f t="shared" si="15"/>
        <v>259.9492386144829</v>
      </c>
      <c r="AC20" s="154">
        <v>0</v>
      </c>
      <c r="AD20" s="157">
        <v>0</v>
      </c>
      <c r="AE20" s="154">
        <f t="shared" si="37"/>
        <v>73711726</v>
      </c>
      <c r="AF20" s="157">
        <f t="shared" si="38"/>
        <v>259.9492386144829</v>
      </c>
      <c r="AG20" s="151">
        <v>51035556</v>
      </c>
      <c r="AH20" s="46">
        <f t="shared" si="16"/>
        <v>586.4807630429787</v>
      </c>
      <c r="AI20" s="17">
        <v>556398135</v>
      </c>
      <c r="AJ20" s="48">
        <f t="shared" si="17"/>
        <v>41364.815627090924</v>
      </c>
      <c r="AK20" s="48">
        <f t="shared" si="18"/>
        <v>1114.5885283535927</v>
      </c>
      <c r="AL20" s="17">
        <v>0</v>
      </c>
      <c r="AM20" s="48">
        <v>0</v>
      </c>
      <c r="AN20" s="48">
        <v>4182862</v>
      </c>
      <c r="AO20" s="17">
        <f t="shared" si="19"/>
        <v>1095.5636458878994</v>
      </c>
      <c r="AP20" s="48">
        <v>15990286</v>
      </c>
      <c r="AQ20" s="17">
        <f t="shared" si="20"/>
        <v>10513.008547008547</v>
      </c>
      <c r="AR20" s="36">
        <v>217783</v>
      </c>
      <c r="AS20" s="67">
        <f t="shared" si="21"/>
        <v>0.27480053954950895</v>
      </c>
      <c r="AT20" s="36">
        <v>2526611</v>
      </c>
      <c r="AU20" s="67">
        <f t="shared" si="22"/>
        <v>3.1881003844731883</v>
      </c>
      <c r="AV20" s="36">
        <v>144751</v>
      </c>
      <c r="AW20" s="67">
        <f t="shared" si="23"/>
        <v>0.1826481079805631</v>
      </c>
      <c r="AX20" s="36">
        <v>1282444</v>
      </c>
      <c r="AY20" s="67">
        <f t="shared" si="24"/>
        <v>1.618199322913315</v>
      </c>
      <c r="AZ20" s="36">
        <v>151236</v>
      </c>
      <c r="BA20" s="67">
        <f t="shared" si="25"/>
        <v>0.19083093905084206</v>
      </c>
      <c r="BB20" s="36">
        <v>1401139</v>
      </c>
      <c r="BC20" s="67">
        <f t="shared" si="26"/>
        <v>1.767969736774034</v>
      </c>
      <c r="BD20" s="36">
        <v>36643</v>
      </c>
      <c r="BE20" s="67">
        <f t="shared" si="27"/>
        <v>0.04623646552170122</v>
      </c>
      <c r="BF20" s="36">
        <v>0</v>
      </c>
      <c r="BG20" s="67">
        <f t="shared" si="28"/>
        <v>0</v>
      </c>
      <c r="BH20" s="36">
        <v>47675</v>
      </c>
      <c r="BI20" s="67">
        <f t="shared" si="29"/>
        <v>0.06015674190833463</v>
      </c>
      <c r="BJ20" s="48">
        <v>371715048</v>
      </c>
      <c r="BK20" s="62">
        <f t="shared" si="1"/>
        <v>1706.8138835446293</v>
      </c>
      <c r="BL20" s="62">
        <v>908666132</v>
      </c>
      <c r="BM20" s="62">
        <f t="shared" si="2"/>
        <v>359.63831868063585</v>
      </c>
      <c r="BN20" s="62">
        <v>66448660</v>
      </c>
      <c r="BO20" s="62">
        <f t="shared" si="30"/>
        <v>459.054928808782</v>
      </c>
      <c r="BP20" s="62">
        <v>1257602317</v>
      </c>
      <c r="BQ20" s="62">
        <f t="shared" si="31"/>
        <v>980.6294208558035</v>
      </c>
      <c r="BR20" s="62">
        <v>3380418410</v>
      </c>
      <c r="BS20" s="62">
        <f t="shared" si="32"/>
        <v>22351.94272527705</v>
      </c>
      <c r="BT20" s="62">
        <f t="shared" si="33"/>
        <v>2412.6217384570696</v>
      </c>
      <c r="BU20" s="62">
        <v>64511990</v>
      </c>
      <c r="BV20" s="62">
        <f t="shared" si="34"/>
        <v>1760.5542668449636</v>
      </c>
      <c r="BW20" s="62">
        <v>0</v>
      </c>
      <c r="BX20" s="62">
        <v>0</v>
      </c>
      <c r="BY20" s="62">
        <v>486703549</v>
      </c>
      <c r="BZ20" s="62">
        <f t="shared" si="35"/>
        <v>10208.779213424226</v>
      </c>
    </row>
    <row r="21" spans="1:78" ht="30" customHeight="1">
      <c r="A21" s="5">
        <v>14</v>
      </c>
      <c r="B21" s="8" t="s">
        <v>15</v>
      </c>
      <c r="C21" s="33">
        <v>1130103</v>
      </c>
      <c r="D21" s="33">
        <v>1138288</v>
      </c>
      <c r="E21" s="36">
        <v>2136</v>
      </c>
      <c r="F21" s="67">
        <f t="shared" si="4"/>
        <v>0.0018900932038938044</v>
      </c>
      <c r="G21" s="36">
        <v>394858</v>
      </c>
      <c r="H21" s="67">
        <f t="shared" si="5"/>
        <v>0.34940001044152613</v>
      </c>
      <c r="I21" s="131">
        <v>0</v>
      </c>
      <c r="J21" s="67">
        <f t="shared" si="6"/>
        <v>0</v>
      </c>
      <c r="K21" s="36">
        <f t="shared" si="36"/>
        <v>394858</v>
      </c>
      <c r="L21" s="67">
        <f t="shared" si="7"/>
        <v>0.34940001044152613</v>
      </c>
      <c r="M21" s="36">
        <v>147188</v>
      </c>
      <c r="N21" s="67">
        <f t="shared" si="8"/>
        <v>0.13024299554996316</v>
      </c>
      <c r="O21" s="36">
        <v>13750</v>
      </c>
      <c r="P21" s="67">
        <f t="shared" si="9"/>
        <v>0.012167032562518637</v>
      </c>
      <c r="Q21" s="36">
        <v>698477</v>
      </c>
      <c r="R21" s="67">
        <f t="shared" si="10"/>
        <v>0.6180649020487513</v>
      </c>
      <c r="S21" s="36">
        <v>0</v>
      </c>
      <c r="T21" s="67">
        <f t="shared" si="11"/>
        <v>0</v>
      </c>
      <c r="U21" s="50">
        <v>40951</v>
      </c>
      <c r="V21" s="71">
        <f t="shared" si="12"/>
        <v>0.0362365200340146</v>
      </c>
      <c r="W21" s="36">
        <v>816</v>
      </c>
      <c r="X21" s="67">
        <f t="shared" si="13"/>
        <v>0.0007220580778920151</v>
      </c>
      <c r="Y21" s="17">
        <v>6067200</v>
      </c>
      <c r="Z21" s="41">
        <f t="shared" si="14"/>
        <v>2840.449438202247</v>
      </c>
      <c r="AA21" s="17">
        <v>142557410</v>
      </c>
      <c r="AB21" s="142">
        <f t="shared" si="15"/>
        <v>361.0346251057342</v>
      </c>
      <c r="AC21" s="154">
        <v>0</v>
      </c>
      <c r="AD21" s="157">
        <v>0</v>
      </c>
      <c r="AE21" s="154">
        <f t="shared" si="37"/>
        <v>142557410</v>
      </c>
      <c r="AF21" s="157">
        <f t="shared" si="38"/>
        <v>361.0346251057342</v>
      </c>
      <c r="AG21" s="151">
        <v>108119548</v>
      </c>
      <c r="AH21" s="46">
        <f t="shared" si="16"/>
        <v>734.5676821480012</v>
      </c>
      <c r="AI21" s="17">
        <v>679210814</v>
      </c>
      <c r="AJ21" s="48">
        <f t="shared" si="17"/>
        <v>49397.15010909091</v>
      </c>
      <c r="AK21" s="48">
        <f t="shared" si="18"/>
        <v>972.4168641200783</v>
      </c>
      <c r="AL21" s="17">
        <v>0</v>
      </c>
      <c r="AM21" s="48">
        <v>0</v>
      </c>
      <c r="AN21" s="48">
        <v>45079229</v>
      </c>
      <c r="AO21" s="17">
        <f t="shared" si="19"/>
        <v>1100.8089912334253</v>
      </c>
      <c r="AP21" s="48">
        <v>13185850</v>
      </c>
      <c r="AQ21" s="17">
        <f t="shared" si="20"/>
        <v>16159.129901960785</v>
      </c>
      <c r="AR21" s="36">
        <v>333198</v>
      </c>
      <c r="AS21" s="67">
        <f t="shared" si="21"/>
        <v>0.29271853871779374</v>
      </c>
      <c r="AT21" s="36">
        <v>3359270</v>
      </c>
      <c r="AU21" s="67">
        <f t="shared" si="22"/>
        <v>2.9511599876305468</v>
      </c>
      <c r="AV21" s="36">
        <v>504561</v>
      </c>
      <c r="AW21" s="67">
        <f t="shared" si="23"/>
        <v>0.4432630406364646</v>
      </c>
      <c r="AX21" s="36">
        <v>1975053</v>
      </c>
      <c r="AY21" s="67">
        <f t="shared" si="24"/>
        <v>1.7351083381358672</v>
      </c>
      <c r="AZ21" s="36">
        <v>207288</v>
      </c>
      <c r="BA21" s="67">
        <f t="shared" si="25"/>
        <v>0.18210505601394375</v>
      </c>
      <c r="BB21" s="36">
        <v>1922168</v>
      </c>
      <c r="BC21" s="67">
        <f t="shared" si="26"/>
        <v>1.6886482155658322</v>
      </c>
      <c r="BD21" s="36">
        <v>56727</v>
      </c>
      <c r="BE21" s="67">
        <f t="shared" si="27"/>
        <v>0.049835366796452216</v>
      </c>
      <c r="BF21" s="36">
        <v>0</v>
      </c>
      <c r="BG21" s="67">
        <f t="shared" si="28"/>
        <v>0</v>
      </c>
      <c r="BH21" s="36">
        <v>68657</v>
      </c>
      <c r="BI21" s="67">
        <f t="shared" si="29"/>
        <v>0.060316018441730034</v>
      </c>
      <c r="BJ21" s="48">
        <v>587864473</v>
      </c>
      <c r="BK21" s="62">
        <f t="shared" si="1"/>
        <v>1764.3097287498724</v>
      </c>
      <c r="BL21" s="62">
        <v>1316707599</v>
      </c>
      <c r="BM21" s="62">
        <f t="shared" si="2"/>
        <v>391.96242010913085</v>
      </c>
      <c r="BN21" s="62">
        <v>221831752</v>
      </c>
      <c r="BO21" s="62">
        <f t="shared" si="30"/>
        <v>439.65298943041574</v>
      </c>
      <c r="BP21" s="62">
        <v>1830689366</v>
      </c>
      <c r="BQ21" s="62">
        <f t="shared" si="31"/>
        <v>926.906450611705</v>
      </c>
      <c r="BR21" s="62">
        <v>4568319990</v>
      </c>
      <c r="BS21" s="62">
        <f t="shared" si="32"/>
        <v>22038.516411948593</v>
      </c>
      <c r="BT21" s="62">
        <f t="shared" si="33"/>
        <v>2376.649694511614</v>
      </c>
      <c r="BU21" s="62">
        <v>105644222</v>
      </c>
      <c r="BV21" s="62">
        <f t="shared" si="34"/>
        <v>1862.3269695206868</v>
      </c>
      <c r="BW21" s="62">
        <v>0</v>
      </c>
      <c r="BX21" s="62">
        <v>0</v>
      </c>
      <c r="BY21" s="62">
        <v>569880591</v>
      </c>
      <c r="BZ21" s="62">
        <f t="shared" si="35"/>
        <v>8300.400410737433</v>
      </c>
    </row>
    <row r="22" spans="1:78" ht="30" customHeight="1">
      <c r="A22" s="5">
        <v>15</v>
      </c>
      <c r="B22" s="8" t="s">
        <v>16</v>
      </c>
      <c r="C22" s="33">
        <v>958630</v>
      </c>
      <c r="D22" s="33">
        <v>980213</v>
      </c>
      <c r="E22" s="36">
        <v>3613</v>
      </c>
      <c r="F22" s="67">
        <f t="shared" si="4"/>
        <v>0.003768920229911436</v>
      </c>
      <c r="G22" s="36">
        <v>334922</v>
      </c>
      <c r="H22" s="67">
        <f t="shared" si="5"/>
        <v>0.3493756715312477</v>
      </c>
      <c r="I22" s="131">
        <v>0</v>
      </c>
      <c r="J22" s="67">
        <f t="shared" si="6"/>
        <v>0</v>
      </c>
      <c r="K22" s="36">
        <f t="shared" si="36"/>
        <v>334922</v>
      </c>
      <c r="L22" s="67">
        <f t="shared" si="7"/>
        <v>0.3493756715312477</v>
      </c>
      <c r="M22" s="36">
        <v>89762</v>
      </c>
      <c r="N22" s="67">
        <f t="shared" si="8"/>
        <v>0.09363570929347088</v>
      </c>
      <c r="O22" s="36">
        <v>19114</v>
      </c>
      <c r="P22" s="67">
        <f t="shared" si="9"/>
        <v>0.0199388710972951</v>
      </c>
      <c r="Q22" s="36">
        <v>579044</v>
      </c>
      <c r="R22" s="67">
        <f t="shared" si="10"/>
        <v>0.6040328385299855</v>
      </c>
      <c r="S22" s="36">
        <v>0</v>
      </c>
      <c r="T22" s="67">
        <f t="shared" si="11"/>
        <v>0</v>
      </c>
      <c r="U22" s="50">
        <v>85060</v>
      </c>
      <c r="V22" s="71">
        <f t="shared" si="12"/>
        <v>0.0887307929023711</v>
      </c>
      <c r="W22" s="36">
        <v>1917</v>
      </c>
      <c r="X22" s="67">
        <f t="shared" si="13"/>
        <v>0.001999728779612572</v>
      </c>
      <c r="Y22" s="17">
        <v>7608000</v>
      </c>
      <c r="Z22" s="41">
        <f t="shared" si="14"/>
        <v>2105.7293108220315</v>
      </c>
      <c r="AA22" s="17">
        <v>76028036</v>
      </c>
      <c r="AB22" s="142">
        <f t="shared" si="15"/>
        <v>227.0022154412072</v>
      </c>
      <c r="AC22" s="154">
        <v>0</v>
      </c>
      <c r="AD22" s="157">
        <v>0</v>
      </c>
      <c r="AE22" s="154">
        <f t="shared" si="37"/>
        <v>76028036</v>
      </c>
      <c r="AF22" s="157">
        <f t="shared" si="38"/>
        <v>227.0022154412072</v>
      </c>
      <c r="AG22" s="151">
        <v>61318191</v>
      </c>
      <c r="AH22" s="46">
        <f t="shared" si="16"/>
        <v>683.1197054432834</v>
      </c>
      <c r="AI22" s="17">
        <v>549209185</v>
      </c>
      <c r="AJ22" s="48">
        <f t="shared" si="17"/>
        <v>28733.346499947682</v>
      </c>
      <c r="AK22" s="48">
        <f t="shared" si="18"/>
        <v>948.4757375950705</v>
      </c>
      <c r="AL22" s="17">
        <v>0</v>
      </c>
      <c r="AM22" s="48">
        <v>0</v>
      </c>
      <c r="AN22" s="48">
        <v>76167385</v>
      </c>
      <c r="AO22" s="17">
        <f t="shared" si="19"/>
        <v>895.4547966141547</v>
      </c>
      <c r="AP22" s="48">
        <v>20516973</v>
      </c>
      <c r="AQ22" s="17">
        <f t="shared" si="20"/>
        <v>10702.646322378716</v>
      </c>
      <c r="AR22" s="36">
        <v>282486</v>
      </c>
      <c r="AS22" s="67">
        <f t="shared" si="21"/>
        <v>0.28818838354520904</v>
      </c>
      <c r="AT22" s="36">
        <v>2858882</v>
      </c>
      <c r="AU22" s="67">
        <f t="shared" si="22"/>
        <v>2.916592618135038</v>
      </c>
      <c r="AV22" s="36">
        <v>288831</v>
      </c>
      <c r="AW22" s="67">
        <f t="shared" si="23"/>
        <v>0.2946614664363766</v>
      </c>
      <c r="AX22" s="36">
        <v>1408132</v>
      </c>
      <c r="AY22" s="67">
        <f t="shared" si="24"/>
        <v>1.4365571564547706</v>
      </c>
      <c r="AZ22" s="36">
        <v>185361</v>
      </c>
      <c r="BA22" s="67">
        <f t="shared" si="25"/>
        <v>0.18910277664140346</v>
      </c>
      <c r="BB22" s="36">
        <v>1826787</v>
      </c>
      <c r="BC22" s="67">
        <f t="shared" si="26"/>
        <v>1.8636633058325078</v>
      </c>
      <c r="BD22" s="36">
        <v>83718</v>
      </c>
      <c r="BE22" s="67">
        <f t="shared" si="27"/>
        <v>0.08540796745197217</v>
      </c>
      <c r="BF22" s="36">
        <v>0</v>
      </c>
      <c r="BG22" s="67">
        <f t="shared" si="28"/>
        <v>0</v>
      </c>
      <c r="BH22" s="36">
        <v>55723</v>
      </c>
      <c r="BI22" s="67">
        <f t="shared" si="29"/>
        <v>0.05684784837581219</v>
      </c>
      <c r="BJ22" s="48">
        <v>471850569</v>
      </c>
      <c r="BK22" s="62">
        <f t="shared" si="1"/>
        <v>1670.3502793058772</v>
      </c>
      <c r="BL22" s="62">
        <v>1014353104</v>
      </c>
      <c r="BM22" s="62">
        <f t="shared" si="2"/>
        <v>354.8076150047466</v>
      </c>
      <c r="BN22" s="62">
        <v>124492455</v>
      </c>
      <c r="BO22" s="62">
        <f t="shared" si="30"/>
        <v>431.02179128971613</v>
      </c>
      <c r="BP22" s="62">
        <v>1506427675</v>
      </c>
      <c r="BQ22" s="62">
        <f t="shared" si="31"/>
        <v>1069.805724889428</v>
      </c>
      <c r="BR22" s="62">
        <v>4498096053</v>
      </c>
      <c r="BS22" s="62">
        <f t="shared" si="32"/>
        <v>24266.679900302654</v>
      </c>
      <c r="BT22" s="62">
        <f t="shared" si="33"/>
        <v>2462.2991366809597</v>
      </c>
      <c r="BU22" s="62">
        <v>127023054</v>
      </c>
      <c r="BV22" s="62">
        <f t="shared" si="34"/>
        <v>1517.2729162187343</v>
      </c>
      <c r="BW22" s="62">
        <v>0</v>
      </c>
      <c r="BX22" s="62">
        <v>0</v>
      </c>
      <c r="BY22" s="62">
        <v>443142974</v>
      </c>
      <c r="BZ22" s="62">
        <f t="shared" si="35"/>
        <v>7952.604382391472</v>
      </c>
    </row>
    <row r="23" spans="1:78" ht="30" customHeight="1">
      <c r="A23" s="5">
        <v>16</v>
      </c>
      <c r="B23" s="8" t="s">
        <v>17</v>
      </c>
      <c r="C23" s="33">
        <v>1050295</v>
      </c>
      <c r="D23" s="33">
        <v>1031407</v>
      </c>
      <c r="E23" s="36">
        <v>0</v>
      </c>
      <c r="F23" s="67">
        <f t="shared" si="4"/>
        <v>0</v>
      </c>
      <c r="G23" s="36">
        <v>229224</v>
      </c>
      <c r="H23" s="67">
        <f t="shared" si="5"/>
        <v>0.2182472543428275</v>
      </c>
      <c r="I23" s="131">
        <v>0</v>
      </c>
      <c r="J23" s="67">
        <f t="shared" si="6"/>
        <v>0</v>
      </c>
      <c r="K23" s="36">
        <f t="shared" si="36"/>
        <v>229224</v>
      </c>
      <c r="L23" s="67">
        <f t="shared" si="7"/>
        <v>0.2182472543428275</v>
      </c>
      <c r="M23" s="36">
        <v>114389</v>
      </c>
      <c r="N23" s="67">
        <f t="shared" si="8"/>
        <v>0.10891130587120762</v>
      </c>
      <c r="O23" s="36">
        <v>13893</v>
      </c>
      <c r="P23" s="67">
        <f t="shared" si="9"/>
        <v>0.013227712214187443</v>
      </c>
      <c r="Q23" s="36">
        <v>528663</v>
      </c>
      <c r="R23" s="67">
        <f t="shared" si="10"/>
        <v>0.5033471548469716</v>
      </c>
      <c r="S23" s="36">
        <v>0</v>
      </c>
      <c r="T23" s="67">
        <f t="shared" si="11"/>
        <v>0</v>
      </c>
      <c r="U23" s="50">
        <v>93070</v>
      </c>
      <c r="V23" s="71">
        <f t="shared" si="12"/>
        <v>0.08861319914881058</v>
      </c>
      <c r="W23" s="36">
        <v>1143</v>
      </c>
      <c r="X23" s="67">
        <f t="shared" si="13"/>
        <v>0.0010882656777381594</v>
      </c>
      <c r="Y23" s="17">
        <v>0</v>
      </c>
      <c r="Z23" s="41">
        <v>0</v>
      </c>
      <c r="AA23" s="17">
        <v>59658750</v>
      </c>
      <c r="AB23" s="142">
        <f t="shared" si="15"/>
        <v>260.26397759396923</v>
      </c>
      <c r="AC23" s="154">
        <v>0</v>
      </c>
      <c r="AD23" s="157">
        <v>0</v>
      </c>
      <c r="AE23" s="154">
        <f t="shared" si="37"/>
        <v>59658750</v>
      </c>
      <c r="AF23" s="157">
        <f t="shared" si="38"/>
        <v>260.26397759396923</v>
      </c>
      <c r="AG23" s="151">
        <v>107684696</v>
      </c>
      <c r="AH23" s="46">
        <f t="shared" si="16"/>
        <v>941.3903085086853</v>
      </c>
      <c r="AI23" s="17">
        <v>633401332</v>
      </c>
      <c r="AJ23" s="48">
        <f t="shared" si="17"/>
        <v>45591.400849348596</v>
      </c>
      <c r="AK23" s="48">
        <f t="shared" si="18"/>
        <v>1198.1192782547673</v>
      </c>
      <c r="AL23" s="17">
        <v>0</v>
      </c>
      <c r="AM23" s="48">
        <v>0</v>
      </c>
      <c r="AN23" s="48">
        <v>54342425</v>
      </c>
      <c r="AO23" s="17">
        <f t="shared" si="19"/>
        <v>583.8876651982379</v>
      </c>
      <c r="AP23" s="48">
        <v>12979968</v>
      </c>
      <c r="AQ23" s="17">
        <f t="shared" si="20"/>
        <v>11356.052493438321</v>
      </c>
      <c r="AR23" s="36">
        <v>299682</v>
      </c>
      <c r="AS23" s="67">
        <f t="shared" si="21"/>
        <v>0.2905564922479681</v>
      </c>
      <c r="AT23" s="36">
        <v>2433607</v>
      </c>
      <c r="AU23" s="67">
        <f t="shared" si="22"/>
        <v>2.3595021170110346</v>
      </c>
      <c r="AV23" s="36">
        <v>576996</v>
      </c>
      <c r="AW23" s="67">
        <f t="shared" si="23"/>
        <v>0.5594261043409634</v>
      </c>
      <c r="AX23" s="36">
        <v>1769056</v>
      </c>
      <c r="AY23" s="67">
        <f t="shared" si="24"/>
        <v>1.7151871181793414</v>
      </c>
      <c r="AZ23" s="36">
        <v>178028</v>
      </c>
      <c r="BA23" s="67">
        <f t="shared" si="25"/>
        <v>0.1726069340231354</v>
      </c>
      <c r="BB23" s="36">
        <v>1770267</v>
      </c>
      <c r="BC23" s="67">
        <f t="shared" si="26"/>
        <v>1.7163612424581178</v>
      </c>
      <c r="BD23" s="36">
        <v>17096</v>
      </c>
      <c r="BE23" s="67">
        <f t="shared" si="27"/>
        <v>0.01657541591243806</v>
      </c>
      <c r="BF23" s="36">
        <v>0</v>
      </c>
      <c r="BG23" s="67">
        <f t="shared" si="28"/>
        <v>0</v>
      </c>
      <c r="BH23" s="36">
        <v>63715</v>
      </c>
      <c r="BI23" s="67">
        <f t="shared" si="29"/>
        <v>0.06177483767319787</v>
      </c>
      <c r="BJ23" s="48">
        <v>557908852</v>
      </c>
      <c r="BK23" s="62">
        <f t="shared" si="1"/>
        <v>1861.6695430489651</v>
      </c>
      <c r="BL23" s="62">
        <v>911091790</v>
      </c>
      <c r="BM23" s="62">
        <f t="shared" si="2"/>
        <v>374.379178725242</v>
      </c>
      <c r="BN23" s="62">
        <v>274081671</v>
      </c>
      <c r="BO23" s="62">
        <f t="shared" si="30"/>
        <v>475.01485452238836</v>
      </c>
      <c r="BP23" s="62">
        <v>2103879775</v>
      </c>
      <c r="BQ23" s="62">
        <f t="shared" si="31"/>
        <v>1189.2669169319681</v>
      </c>
      <c r="BR23" s="62">
        <v>4199969806</v>
      </c>
      <c r="BS23" s="62">
        <f t="shared" si="32"/>
        <v>23591.624946637607</v>
      </c>
      <c r="BT23" s="62">
        <f t="shared" si="33"/>
        <v>2372.506410614896</v>
      </c>
      <c r="BU23" s="62">
        <v>41253061</v>
      </c>
      <c r="BV23" s="62">
        <f t="shared" si="34"/>
        <v>2413.024157697707</v>
      </c>
      <c r="BW23" s="62">
        <v>0</v>
      </c>
      <c r="BX23" s="62">
        <v>0</v>
      </c>
      <c r="BY23" s="62">
        <v>776477688</v>
      </c>
      <c r="BZ23" s="62">
        <f t="shared" si="35"/>
        <v>12186.732920034528</v>
      </c>
    </row>
    <row r="24" spans="1:78" ht="30" customHeight="1">
      <c r="A24" s="5">
        <v>17</v>
      </c>
      <c r="B24" s="8" t="s">
        <v>18</v>
      </c>
      <c r="C24" s="33">
        <v>1304744</v>
      </c>
      <c r="D24" s="33">
        <v>1346607</v>
      </c>
      <c r="E24" s="36">
        <v>54394</v>
      </c>
      <c r="F24" s="67">
        <f t="shared" si="4"/>
        <v>0.04168940420496281</v>
      </c>
      <c r="G24" s="36">
        <v>452256</v>
      </c>
      <c r="H24" s="67">
        <f t="shared" si="5"/>
        <v>0.346624318640285</v>
      </c>
      <c r="I24" s="131">
        <v>0</v>
      </c>
      <c r="J24" s="67">
        <f t="shared" si="6"/>
        <v>0</v>
      </c>
      <c r="K24" s="36">
        <f t="shared" si="36"/>
        <v>452256</v>
      </c>
      <c r="L24" s="67">
        <f t="shared" si="7"/>
        <v>0.346624318640285</v>
      </c>
      <c r="M24" s="36">
        <v>229355</v>
      </c>
      <c r="N24" s="67">
        <f t="shared" si="8"/>
        <v>0.17578544143525474</v>
      </c>
      <c r="O24" s="36">
        <v>22315</v>
      </c>
      <c r="P24" s="67">
        <f t="shared" si="9"/>
        <v>0.017102971923994285</v>
      </c>
      <c r="Q24" s="36">
        <v>963889</v>
      </c>
      <c r="R24" s="67">
        <f t="shared" si="10"/>
        <v>0.7387571814854101</v>
      </c>
      <c r="S24" s="36">
        <v>0</v>
      </c>
      <c r="T24" s="67">
        <f t="shared" si="11"/>
        <v>0</v>
      </c>
      <c r="U24" s="50">
        <v>77770</v>
      </c>
      <c r="V24" s="71">
        <f t="shared" si="12"/>
        <v>0.0596055624704923</v>
      </c>
      <c r="W24" s="36">
        <v>2370</v>
      </c>
      <c r="X24" s="67">
        <f t="shared" si="13"/>
        <v>0.0018164482841078404</v>
      </c>
      <c r="Y24" s="17">
        <v>112169000</v>
      </c>
      <c r="Z24" s="41">
        <f t="shared" si="14"/>
        <v>2062.1575909107623</v>
      </c>
      <c r="AA24" s="17">
        <v>196719370</v>
      </c>
      <c r="AB24" s="142">
        <f t="shared" si="15"/>
        <v>434.9734884667091</v>
      </c>
      <c r="AC24" s="154">
        <v>0</v>
      </c>
      <c r="AD24" s="157">
        <v>0</v>
      </c>
      <c r="AE24" s="154">
        <f t="shared" si="37"/>
        <v>196719370</v>
      </c>
      <c r="AF24" s="157">
        <f t="shared" si="38"/>
        <v>434.9734884667091</v>
      </c>
      <c r="AG24" s="151">
        <v>357491330</v>
      </c>
      <c r="AH24" s="46">
        <f t="shared" si="16"/>
        <v>1558.6812147108194</v>
      </c>
      <c r="AI24" s="17">
        <v>1674762000</v>
      </c>
      <c r="AJ24" s="48">
        <f t="shared" si="17"/>
        <v>75050.95227425499</v>
      </c>
      <c r="AK24" s="48">
        <f t="shared" si="18"/>
        <v>1737.5050446680063</v>
      </c>
      <c r="AL24" s="17">
        <v>0</v>
      </c>
      <c r="AM24" s="48">
        <v>0</v>
      </c>
      <c r="AN24" s="48">
        <v>114491900</v>
      </c>
      <c r="AO24" s="17">
        <f t="shared" si="19"/>
        <v>1472.1859328790022</v>
      </c>
      <c r="AP24" s="48">
        <v>48260800</v>
      </c>
      <c r="AQ24" s="17">
        <f t="shared" si="20"/>
        <v>20363.20675105485</v>
      </c>
      <c r="AR24" s="36">
        <v>366531</v>
      </c>
      <c r="AS24" s="67">
        <f t="shared" si="21"/>
        <v>0.27218854498751305</v>
      </c>
      <c r="AT24" s="36">
        <v>4289446</v>
      </c>
      <c r="AU24" s="67">
        <f t="shared" si="22"/>
        <v>3.185373312332403</v>
      </c>
      <c r="AV24" s="36">
        <v>453105</v>
      </c>
      <c r="AW24" s="67">
        <f t="shared" si="23"/>
        <v>0.33647901726338864</v>
      </c>
      <c r="AX24" s="36">
        <v>2095321</v>
      </c>
      <c r="AY24" s="67">
        <f t="shared" si="24"/>
        <v>1.5560003772444373</v>
      </c>
      <c r="AZ24" s="36">
        <v>227449</v>
      </c>
      <c r="BA24" s="67">
        <f t="shared" si="25"/>
        <v>0.16890525595069683</v>
      </c>
      <c r="BB24" s="36">
        <v>2164724</v>
      </c>
      <c r="BC24" s="67">
        <f t="shared" si="26"/>
        <v>1.6075395419747558</v>
      </c>
      <c r="BD24" s="36">
        <v>40856</v>
      </c>
      <c r="BE24" s="67">
        <f t="shared" si="27"/>
        <v>0.030339958131808314</v>
      </c>
      <c r="BF24" s="36">
        <v>0</v>
      </c>
      <c r="BG24" s="67">
        <f t="shared" si="28"/>
        <v>0</v>
      </c>
      <c r="BH24" s="36">
        <v>79238</v>
      </c>
      <c r="BI24" s="67">
        <f t="shared" si="29"/>
        <v>0.05884270614960415</v>
      </c>
      <c r="BJ24" s="48">
        <v>754275338</v>
      </c>
      <c r="BK24" s="62">
        <f t="shared" si="1"/>
        <v>2057.875972291566</v>
      </c>
      <c r="BL24" s="62">
        <v>1660821297</v>
      </c>
      <c r="BM24" s="62">
        <f t="shared" si="2"/>
        <v>387.1878319484614</v>
      </c>
      <c r="BN24" s="62">
        <v>265812149</v>
      </c>
      <c r="BO24" s="62">
        <f t="shared" si="30"/>
        <v>586.6458083667142</v>
      </c>
      <c r="BP24" s="62">
        <v>2078967985</v>
      </c>
      <c r="BQ24" s="62">
        <f t="shared" si="31"/>
        <v>992.1954607432465</v>
      </c>
      <c r="BR24" s="62">
        <v>5449209946</v>
      </c>
      <c r="BS24" s="62">
        <f t="shared" si="32"/>
        <v>23957.941982598295</v>
      </c>
      <c r="BT24" s="62">
        <f t="shared" si="33"/>
        <v>2517.2770043663763</v>
      </c>
      <c r="BU24" s="62">
        <v>85141741</v>
      </c>
      <c r="BV24" s="62">
        <f t="shared" si="34"/>
        <v>2083.947057959663</v>
      </c>
      <c r="BW24" s="62">
        <v>0</v>
      </c>
      <c r="BX24" s="62">
        <v>0</v>
      </c>
      <c r="BY24" s="62">
        <v>796863676</v>
      </c>
      <c r="BZ24" s="62">
        <f t="shared" si="35"/>
        <v>10056.584921376107</v>
      </c>
    </row>
    <row r="25" spans="1:78" ht="30" customHeight="1">
      <c r="A25" s="5">
        <v>18</v>
      </c>
      <c r="B25" s="8" t="s">
        <v>19</v>
      </c>
      <c r="C25" s="33">
        <v>1506446</v>
      </c>
      <c r="D25" s="33">
        <v>1515510</v>
      </c>
      <c r="E25" s="36">
        <v>5205</v>
      </c>
      <c r="F25" s="67">
        <f t="shared" si="4"/>
        <v>0.0034551520598813364</v>
      </c>
      <c r="G25" s="36">
        <v>871656</v>
      </c>
      <c r="H25" s="67">
        <f t="shared" si="5"/>
        <v>0.5786174877825027</v>
      </c>
      <c r="I25" s="131">
        <v>0</v>
      </c>
      <c r="J25" s="67">
        <f t="shared" si="6"/>
        <v>0</v>
      </c>
      <c r="K25" s="36">
        <f t="shared" si="36"/>
        <v>871656</v>
      </c>
      <c r="L25" s="67">
        <f t="shared" si="7"/>
        <v>0.5786174877825027</v>
      </c>
      <c r="M25" s="36">
        <v>220734</v>
      </c>
      <c r="N25" s="67">
        <f t="shared" si="8"/>
        <v>0.14652632752850087</v>
      </c>
      <c r="O25" s="36">
        <v>29267</v>
      </c>
      <c r="P25" s="67">
        <f t="shared" si="9"/>
        <v>0.019427845405676672</v>
      </c>
      <c r="Q25" s="36">
        <v>1039561</v>
      </c>
      <c r="R25" s="67">
        <f t="shared" si="10"/>
        <v>0.6900751835777718</v>
      </c>
      <c r="S25" s="36">
        <v>0</v>
      </c>
      <c r="T25" s="67">
        <f t="shared" si="11"/>
        <v>0</v>
      </c>
      <c r="U25" s="50">
        <v>121313</v>
      </c>
      <c r="V25" s="71">
        <f t="shared" si="12"/>
        <v>0.08052927220756669</v>
      </c>
      <c r="W25" s="36">
        <v>4840</v>
      </c>
      <c r="X25" s="67">
        <f t="shared" si="13"/>
        <v>0.0032128599365659305</v>
      </c>
      <c r="Y25" s="17">
        <v>9193509</v>
      </c>
      <c r="Z25" s="41">
        <f t="shared" si="14"/>
        <v>1766.2841498559078</v>
      </c>
      <c r="AA25" s="17">
        <v>357433093</v>
      </c>
      <c r="AB25" s="142">
        <f t="shared" si="15"/>
        <v>410.06210362803677</v>
      </c>
      <c r="AC25" s="154">
        <v>0</v>
      </c>
      <c r="AD25" s="157">
        <v>0</v>
      </c>
      <c r="AE25" s="154">
        <f t="shared" si="37"/>
        <v>357433093</v>
      </c>
      <c r="AF25" s="157">
        <f t="shared" si="38"/>
        <v>410.06210362803677</v>
      </c>
      <c r="AG25" s="151">
        <v>266720876</v>
      </c>
      <c r="AH25" s="46">
        <f t="shared" si="16"/>
        <v>1208.336169325976</v>
      </c>
      <c r="AI25" s="17">
        <v>1952775285</v>
      </c>
      <c r="AJ25" s="48">
        <f t="shared" si="17"/>
        <v>66722.76915980456</v>
      </c>
      <c r="AK25" s="48">
        <f t="shared" si="18"/>
        <v>1878.461470755444</v>
      </c>
      <c r="AL25" s="17">
        <v>0</v>
      </c>
      <c r="AM25" s="48">
        <v>0</v>
      </c>
      <c r="AN25" s="48">
        <v>223883328</v>
      </c>
      <c r="AO25" s="17">
        <f t="shared" si="19"/>
        <v>1845.5015373455442</v>
      </c>
      <c r="AP25" s="48">
        <v>54558186</v>
      </c>
      <c r="AQ25" s="17">
        <f t="shared" si="20"/>
        <v>11272.352479338842</v>
      </c>
      <c r="AR25" s="36">
        <v>427829</v>
      </c>
      <c r="AS25" s="67">
        <f t="shared" si="21"/>
        <v>0.2823003477377253</v>
      </c>
      <c r="AT25" s="36">
        <v>3648931</v>
      </c>
      <c r="AU25" s="67">
        <f t="shared" si="22"/>
        <v>2.4077247923141383</v>
      </c>
      <c r="AV25" s="36">
        <v>751089</v>
      </c>
      <c r="AW25" s="67">
        <f t="shared" si="23"/>
        <v>0.4956014806896688</v>
      </c>
      <c r="AX25" s="36">
        <v>2931757</v>
      </c>
      <c r="AY25" s="67">
        <f t="shared" si="24"/>
        <v>1.934501916846474</v>
      </c>
      <c r="AZ25" s="36">
        <v>253851</v>
      </c>
      <c r="BA25" s="67">
        <f t="shared" si="25"/>
        <v>0.16750202901993388</v>
      </c>
      <c r="BB25" s="36">
        <v>2435110</v>
      </c>
      <c r="BC25" s="67">
        <f t="shared" si="26"/>
        <v>1.6067924329103733</v>
      </c>
      <c r="BD25" s="36">
        <v>23661</v>
      </c>
      <c r="BE25" s="67">
        <f t="shared" si="27"/>
        <v>0.01561256606686858</v>
      </c>
      <c r="BF25" s="36">
        <v>0</v>
      </c>
      <c r="BG25" s="67">
        <f t="shared" si="28"/>
        <v>0</v>
      </c>
      <c r="BH25" s="36">
        <v>90646</v>
      </c>
      <c r="BI25" s="67">
        <f t="shared" si="29"/>
        <v>0.05981220843148511</v>
      </c>
      <c r="BJ25" s="48">
        <v>808946300</v>
      </c>
      <c r="BK25" s="62">
        <f t="shared" si="1"/>
        <v>1890.8168917955538</v>
      </c>
      <c r="BL25" s="62">
        <v>1767582800</v>
      </c>
      <c r="BM25" s="62">
        <f t="shared" si="2"/>
        <v>484.4111330140252</v>
      </c>
      <c r="BN25" s="62">
        <v>349142200</v>
      </c>
      <c r="BO25" s="62">
        <f t="shared" si="30"/>
        <v>464.8479740749765</v>
      </c>
      <c r="BP25" s="62">
        <v>2759639500</v>
      </c>
      <c r="BQ25" s="62">
        <f t="shared" si="31"/>
        <v>941.292030683307</v>
      </c>
      <c r="BR25" s="62">
        <v>5685531700</v>
      </c>
      <c r="BS25" s="62">
        <f t="shared" si="32"/>
        <v>22397.121539800908</v>
      </c>
      <c r="BT25" s="62">
        <f t="shared" si="33"/>
        <v>2334.8151418211087</v>
      </c>
      <c r="BU25" s="62">
        <v>26731800</v>
      </c>
      <c r="BV25" s="62">
        <f t="shared" si="34"/>
        <v>1129.7831875237732</v>
      </c>
      <c r="BW25" s="62">
        <v>0</v>
      </c>
      <c r="BX25" s="62">
        <v>0</v>
      </c>
      <c r="BY25" s="62">
        <v>1036880800</v>
      </c>
      <c r="BZ25" s="62">
        <f t="shared" si="35"/>
        <v>11438.792665975332</v>
      </c>
    </row>
    <row r="26" spans="1:78" ht="30" customHeight="1">
      <c r="A26" s="5">
        <v>19</v>
      </c>
      <c r="B26" s="8" t="s">
        <v>20</v>
      </c>
      <c r="C26" s="33">
        <v>1271912</v>
      </c>
      <c r="D26" s="33">
        <v>1299452</v>
      </c>
      <c r="E26" s="36">
        <v>26244</v>
      </c>
      <c r="F26" s="67">
        <f t="shared" si="4"/>
        <v>0.020633502946744743</v>
      </c>
      <c r="G26" s="36">
        <v>767876</v>
      </c>
      <c r="H26" s="67">
        <f t="shared" si="5"/>
        <v>0.6037178672738366</v>
      </c>
      <c r="I26" s="131">
        <v>9781</v>
      </c>
      <c r="J26" s="67">
        <f t="shared" si="6"/>
        <v>0.0076899974212052405</v>
      </c>
      <c r="K26" s="36">
        <f t="shared" si="36"/>
        <v>777657</v>
      </c>
      <c r="L26" s="67">
        <f t="shared" si="7"/>
        <v>0.6114078646950418</v>
      </c>
      <c r="M26" s="36">
        <v>149168</v>
      </c>
      <c r="N26" s="67">
        <f t="shared" si="8"/>
        <v>0.11727855386221689</v>
      </c>
      <c r="O26" s="36">
        <v>18875</v>
      </c>
      <c r="P26" s="67">
        <f t="shared" si="9"/>
        <v>0.014839863135185453</v>
      </c>
      <c r="Q26" s="36">
        <v>842424</v>
      </c>
      <c r="R26" s="67">
        <f t="shared" si="10"/>
        <v>0.6623288403600249</v>
      </c>
      <c r="S26" s="36">
        <v>0</v>
      </c>
      <c r="T26" s="67">
        <f t="shared" si="11"/>
        <v>0</v>
      </c>
      <c r="U26" s="50">
        <v>115166</v>
      </c>
      <c r="V26" s="71">
        <f t="shared" si="12"/>
        <v>0.090545572335193</v>
      </c>
      <c r="W26" s="36">
        <v>3325</v>
      </c>
      <c r="X26" s="67">
        <f t="shared" si="13"/>
        <v>0.0026141745655359804</v>
      </c>
      <c r="Y26" s="17">
        <v>105826947</v>
      </c>
      <c r="Z26" s="41">
        <f t="shared" si="14"/>
        <v>4032.4244398719707</v>
      </c>
      <c r="AA26" s="17">
        <v>193057209</v>
      </c>
      <c r="AB26" s="142">
        <f t="shared" si="15"/>
        <v>251.4171676156046</v>
      </c>
      <c r="AC26" s="154">
        <v>3292956</v>
      </c>
      <c r="AD26" s="157">
        <f>AC26/I26</f>
        <v>336.6686432880074</v>
      </c>
      <c r="AE26" s="154">
        <f t="shared" si="37"/>
        <v>196350165</v>
      </c>
      <c r="AF26" s="157">
        <f t="shared" si="38"/>
        <v>252.4894201428136</v>
      </c>
      <c r="AG26" s="151">
        <v>124651223</v>
      </c>
      <c r="AH26" s="46">
        <f t="shared" si="16"/>
        <v>835.6431875469269</v>
      </c>
      <c r="AI26" s="17">
        <v>1343979726</v>
      </c>
      <c r="AJ26" s="48">
        <f t="shared" si="17"/>
        <v>71204.22389403974</v>
      </c>
      <c r="AK26" s="48">
        <f t="shared" si="18"/>
        <v>1595.3720762941227</v>
      </c>
      <c r="AL26" s="17">
        <v>0</v>
      </c>
      <c r="AM26" s="48">
        <v>0</v>
      </c>
      <c r="AN26" s="48">
        <v>169237823</v>
      </c>
      <c r="AO26" s="17">
        <f t="shared" si="19"/>
        <v>1469.5120348019382</v>
      </c>
      <c r="AP26" s="48">
        <v>47720826</v>
      </c>
      <c r="AQ26" s="17">
        <f t="shared" si="20"/>
        <v>14352.128120300751</v>
      </c>
      <c r="AR26" s="36">
        <v>376232</v>
      </c>
      <c r="AS26" s="67">
        <f t="shared" si="21"/>
        <v>0.28953127933929074</v>
      </c>
      <c r="AT26" s="36">
        <v>4557731</v>
      </c>
      <c r="AU26" s="67">
        <f t="shared" si="22"/>
        <v>3.507425437799934</v>
      </c>
      <c r="AV26" s="36">
        <v>477024</v>
      </c>
      <c r="AW26" s="67">
        <f t="shared" si="23"/>
        <v>0.3670962836641907</v>
      </c>
      <c r="AX26" s="36">
        <v>2110044</v>
      </c>
      <c r="AY26" s="67">
        <f t="shared" si="24"/>
        <v>1.6237952613871078</v>
      </c>
      <c r="AZ26" s="36">
        <v>229117</v>
      </c>
      <c r="BA26" s="67">
        <f t="shared" si="25"/>
        <v>0.1763181710444095</v>
      </c>
      <c r="BB26" s="36">
        <v>2188789</v>
      </c>
      <c r="BC26" s="67">
        <f t="shared" si="26"/>
        <v>1.684393882959894</v>
      </c>
      <c r="BD26" s="36">
        <v>38868</v>
      </c>
      <c r="BE26" s="67">
        <f t="shared" si="27"/>
        <v>0.029911070204978712</v>
      </c>
      <c r="BF26" s="36">
        <v>0</v>
      </c>
      <c r="BG26" s="67">
        <f t="shared" si="28"/>
        <v>0</v>
      </c>
      <c r="BH26" s="36">
        <v>77370</v>
      </c>
      <c r="BI26" s="67">
        <f t="shared" si="29"/>
        <v>0.059540483219080044</v>
      </c>
      <c r="BJ26" s="48">
        <v>793569484</v>
      </c>
      <c r="BK26" s="62">
        <f t="shared" si="1"/>
        <v>2109.2556826638884</v>
      </c>
      <c r="BL26" s="62">
        <v>1879015287</v>
      </c>
      <c r="BM26" s="62">
        <f t="shared" si="2"/>
        <v>412.269896358517</v>
      </c>
      <c r="BN26" s="62">
        <v>206635945</v>
      </c>
      <c r="BO26" s="62">
        <f t="shared" si="30"/>
        <v>433.17725103977995</v>
      </c>
      <c r="BP26" s="62">
        <v>1840316570</v>
      </c>
      <c r="BQ26" s="62">
        <f t="shared" si="31"/>
        <v>872.1697604410145</v>
      </c>
      <c r="BR26" s="62">
        <v>5570618859</v>
      </c>
      <c r="BS26" s="62">
        <f t="shared" si="32"/>
        <v>24313.424403252488</v>
      </c>
      <c r="BT26" s="62">
        <f t="shared" si="33"/>
        <v>2545.0689212162524</v>
      </c>
      <c r="BU26" s="62">
        <v>93675382</v>
      </c>
      <c r="BV26" s="62">
        <f t="shared" si="34"/>
        <v>2410.090099825049</v>
      </c>
      <c r="BW26" s="62">
        <v>0</v>
      </c>
      <c r="BX26" s="62">
        <v>0</v>
      </c>
      <c r="BY26" s="62">
        <v>568806112</v>
      </c>
      <c r="BZ26" s="62">
        <f t="shared" si="35"/>
        <v>7351.765697298694</v>
      </c>
    </row>
    <row r="27" spans="1:78" ht="30" customHeight="1">
      <c r="A27" s="5">
        <v>20</v>
      </c>
      <c r="B27" s="8" t="s">
        <v>80</v>
      </c>
      <c r="C27" s="33">
        <v>12330126</v>
      </c>
      <c r="D27" s="33">
        <v>11969416</v>
      </c>
      <c r="E27" s="36">
        <v>1443937</v>
      </c>
      <c r="F27" s="67">
        <f t="shared" si="4"/>
        <v>0.11710642697406336</v>
      </c>
      <c r="G27" s="36">
        <v>5918182</v>
      </c>
      <c r="H27" s="67">
        <f t="shared" si="5"/>
        <v>0.4799774146671332</v>
      </c>
      <c r="I27" s="131">
        <v>0</v>
      </c>
      <c r="J27" s="67">
        <f t="shared" si="6"/>
        <v>0</v>
      </c>
      <c r="K27" s="36">
        <f t="shared" si="36"/>
        <v>5918182</v>
      </c>
      <c r="L27" s="67">
        <f t="shared" si="7"/>
        <v>0.4799774146671332</v>
      </c>
      <c r="M27" s="36">
        <v>1244462</v>
      </c>
      <c r="N27" s="67">
        <f t="shared" si="8"/>
        <v>0.10092857120843696</v>
      </c>
      <c r="O27" s="36">
        <v>303898</v>
      </c>
      <c r="P27" s="67">
        <f t="shared" si="9"/>
        <v>0.02464678787548481</v>
      </c>
      <c r="Q27" s="36">
        <v>5884135</v>
      </c>
      <c r="R27" s="67">
        <f t="shared" si="10"/>
        <v>0.4772161290160376</v>
      </c>
      <c r="S27" s="36">
        <v>0</v>
      </c>
      <c r="T27" s="67">
        <f t="shared" si="11"/>
        <v>0</v>
      </c>
      <c r="U27" s="50">
        <v>288216</v>
      </c>
      <c r="V27" s="71">
        <f t="shared" si="12"/>
        <v>0.023374943613714897</v>
      </c>
      <c r="W27" s="36">
        <v>50500</v>
      </c>
      <c r="X27" s="67">
        <f t="shared" si="13"/>
        <v>0.004095659687500355</v>
      </c>
      <c r="Y27" s="17">
        <v>5371362373</v>
      </c>
      <c r="Z27" s="41">
        <f t="shared" si="14"/>
        <v>3719.942333356649</v>
      </c>
      <c r="AA27" s="17">
        <v>4988432867</v>
      </c>
      <c r="AB27" s="142">
        <f t="shared" si="15"/>
        <v>842.8995368848068</v>
      </c>
      <c r="AC27" s="154">
        <v>0</v>
      </c>
      <c r="AD27" s="157">
        <v>0</v>
      </c>
      <c r="AE27" s="154">
        <f t="shared" si="37"/>
        <v>4988432867</v>
      </c>
      <c r="AF27" s="157">
        <f t="shared" si="38"/>
        <v>842.8995368848068</v>
      </c>
      <c r="AG27" s="151">
        <v>3906236362</v>
      </c>
      <c r="AH27" s="46">
        <f t="shared" si="16"/>
        <v>3138.895652900611</v>
      </c>
      <c r="AI27" s="17">
        <v>35546019188</v>
      </c>
      <c r="AJ27" s="48">
        <f t="shared" si="17"/>
        <v>116966.94018387748</v>
      </c>
      <c r="AK27" s="48">
        <f t="shared" si="18"/>
        <v>6040.993143087302</v>
      </c>
      <c r="AL27" s="17">
        <v>0</v>
      </c>
      <c r="AM27" s="48">
        <v>0</v>
      </c>
      <c r="AN27" s="48">
        <v>1707482539</v>
      </c>
      <c r="AO27" s="17">
        <f t="shared" si="19"/>
        <v>5924.315579287756</v>
      </c>
      <c r="AP27" s="48">
        <v>1416919851</v>
      </c>
      <c r="AQ27" s="17">
        <f t="shared" si="20"/>
        <v>28057.81883168317</v>
      </c>
      <c r="AR27" s="36">
        <v>2547030</v>
      </c>
      <c r="AS27" s="67">
        <f t="shared" si="21"/>
        <v>0.21279484312350744</v>
      </c>
      <c r="AT27" s="36">
        <v>26571558</v>
      </c>
      <c r="AU27" s="67">
        <f t="shared" si="22"/>
        <v>2.219954423841564</v>
      </c>
      <c r="AV27" s="36">
        <v>1693023</v>
      </c>
      <c r="AW27" s="67">
        <f t="shared" si="23"/>
        <v>0.1414457480632305</v>
      </c>
      <c r="AX27" s="36">
        <v>25390891</v>
      </c>
      <c r="AY27" s="67">
        <f t="shared" si="24"/>
        <v>2.121314105884531</v>
      </c>
      <c r="AZ27" s="36">
        <v>1974085</v>
      </c>
      <c r="BA27" s="67">
        <f t="shared" si="25"/>
        <v>0.16492742837244523</v>
      </c>
      <c r="BB27" s="36">
        <v>14296761</v>
      </c>
      <c r="BC27" s="67">
        <f t="shared" si="26"/>
        <v>1.1944409819159096</v>
      </c>
      <c r="BD27" s="36">
        <v>274928</v>
      </c>
      <c r="BE27" s="67">
        <f t="shared" si="27"/>
        <v>0.022969207520233233</v>
      </c>
      <c r="BF27" s="36">
        <v>0</v>
      </c>
      <c r="BG27" s="67">
        <f t="shared" si="28"/>
        <v>0</v>
      </c>
      <c r="BH27" s="36">
        <v>299450</v>
      </c>
      <c r="BI27" s="67">
        <f t="shared" si="29"/>
        <v>0.02501792902845051</v>
      </c>
      <c r="BJ27" s="48">
        <v>12550955137</v>
      </c>
      <c r="BK27" s="62">
        <f t="shared" si="1"/>
        <v>4927.682491764918</v>
      </c>
      <c r="BL27" s="62">
        <v>14608315199</v>
      </c>
      <c r="BM27" s="62">
        <f t="shared" si="2"/>
        <v>549.772625263449</v>
      </c>
      <c r="BN27" s="62">
        <v>2037309972</v>
      </c>
      <c r="BO27" s="62">
        <f t="shared" si="30"/>
        <v>1203.3563466060414</v>
      </c>
      <c r="BP27" s="62">
        <v>50470504986</v>
      </c>
      <c r="BQ27" s="62">
        <f t="shared" si="31"/>
        <v>1987.740602958754</v>
      </c>
      <c r="BR27" s="62">
        <v>85526679261</v>
      </c>
      <c r="BS27" s="62">
        <f t="shared" si="32"/>
        <v>43324.71968582913</v>
      </c>
      <c r="BT27" s="62">
        <f t="shared" si="33"/>
        <v>5982.241660261369</v>
      </c>
      <c r="BU27" s="62">
        <v>644468092</v>
      </c>
      <c r="BV27" s="62">
        <f t="shared" si="34"/>
        <v>2344.1340714659837</v>
      </c>
      <c r="BW27" s="62">
        <v>0</v>
      </c>
      <c r="BX27" s="62">
        <v>0</v>
      </c>
      <c r="BY27" s="62">
        <v>7972574114</v>
      </c>
      <c r="BZ27" s="62">
        <f t="shared" si="35"/>
        <v>26624.05781933545</v>
      </c>
    </row>
    <row r="28" spans="1:78" s="12" customFormat="1" ht="30" customHeight="1">
      <c r="A28" s="26">
        <v>21</v>
      </c>
      <c r="B28" s="25" t="s">
        <v>114</v>
      </c>
      <c r="C28" s="32">
        <f aca="true" t="shared" si="39" ref="C28:BY28">SUM(C29:C39)</f>
        <v>13853694</v>
      </c>
      <c r="D28" s="32">
        <f t="shared" si="39"/>
        <v>13924772</v>
      </c>
      <c r="E28" s="32">
        <f t="shared" si="39"/>
        <v>325944</v>
      </c>
      <c r="F28" s="66">
        <f t="shared" si="4"/>
        <v>0.02352758766001328</v>
      </c>
      <c r="G28" s="32">
        <f t="shared" si="39"/>
        <v>7127424</v>
      </c>
      <c r="H28" s="66">
        <f t="shared" si="5"/>
        <v>0.5144782323039617</v>
      </c>
      <c r="I28" s="32">
        <f t="shared" si="39"/>
        <v>8990</v>
      </c>
      <c r="J28" s="136">
        <f t="shared" si="6"/>
        <v>0.0006489243951829743</v>
      </c>
      <c r="K28" s="32">
        <f t="shared" si="39"/>
        <v>7136414</v>
      </c>
      <c r="L28" s="136">
        <f t="shared" si="7"/>
        <v>0.5151271566991447</v>
      </c>
      <c r="M28" s="32">
        <f t="shared" si="39"/>
        <v>2980889</v>
      </c>
      <c r="N28" s="66">
        <f t="shared" si="8"/>
        <v>0.21516925377448065</v>
      </c>
      <c r="O28" s="32">
        <f t="shared" si="39"/>
        <v>203386</v>
      </c>
      <c r="P28" s="66">
        <f t="shared" si="9"/>
        <v>0.014680994108863673</v>
      </c>
      <c r="Q28" s="32">
        <f t="shared" si="39"/>
        <v>6992040</v>
      </c>
      <c r="R28" s="66">
        <f t="shared" si="10"/>
        <v>0.5047058207002407</v>
      </c>
      <c r="S28" s="32">
        <f t="shared" si="39"/>
        <v>122618</v>
      </c>
      <c r="T28" s="66">
        <f t="shared" si="11"/>
        <v>0.008850924525978415</v>
      </c>
      <c r="U28" s="32">
        <f t="shared" si="39"/>
        <v>1007606</v>
      </c>
      <c r="V28" s="66">
        <f t="shared" si="12"/>
        <v>0.0727319370559217</v>
      </c>
      <c r="W28" s="32">
        <f t="shared" si="39"/>
        <v>82540</v>
      </c>
      <c r="X28" s="66">
        <f t="shared" si="13"/>
        <v>0.005957977706162703</v>
      </c>
      <c r="Y28" s="32">
        <f t="shared" si="39"/>
        <v>788507275</v>
      </c>
      <c r="Z28" s="42">
        <f t="shared" si="14"/>
        <v>2419.149531821417</v>
      </c>
      <c r="AA28" s="32">
        <f t="shared" si="39"/>
        <v>5162088152</v>
      </c>
      <c r="AB28" s="141">
        <f t="shared" si="15"/>
        <v>724.2572003573802</v>
      </c>
      <c r="AC28" s="32">
        <f t="shared" si="39"/>
        <v>13506219</v>
      </c>
      <c r="AD28" s="156">
        <f>AC28/I28</f>
        <v>1502.3602892102335</v>
      </c>
      <c r="AE28" s="32">
        <f t="shared" si="39"/>
        <v>5175594371</v>
      </c>
      <c r="AF28" s="156">
        <f t="shared" si="38"/>
        <v>725.2374050888864</v>
      </c>
      <c r="AG28" s="150">
        <f t="shared" si="39"/>
        <v>8123507828</v>
      </c>
      <c r="AH28" s="45">
        <f t="shared" si="16"/>
        <v>2725.196351826586</v>
      </c>
      <c r="AI28" s="32">
        <f t="shared" si="39"/>
        <v>23753075356</v>
      </c>
      <c r="AJ28" s="47">
        <f t="shared" si="17"/>
        <v>116788.15334388797</v>
      </c>
      <c r="AK28" s="47">
        <f t="shared" si="18"/>
        <v>3397.1595351285177</v>
      </c>
      <c r="AL28" s="32">
        <f t="shared" si="39"/>
        <v>259545776</v>
      </c>
      <c r="AM28" s="47">
        <f>AL28/S28</f>
        <v>2116.702082891582</v>
      </c>
      <c r="AN28" s="32">
        <f t="shared" si="39"/>
        <v>1652985884</v>
      </c>
      <c r="AO28" s="32">
        <f t="shared" si="19"/>
        <v>1640.5081787921072</v>
      </c>
      <c r="AP28" s="32">
        <f t="shared" si="39"/>
        <v>1015118810</v>
      </c>
      <c r="AQ28" s="32">
        <f t="shared" si="20"/>
        <v>12298.507511509571</v>
      </c>
      <c r="AR28" s="32">
        <f t="shared" si="39"/>
        <v>3775164</v>
      </c>
      <c r="AS28" s="66">
        <f t="shared" si="21"/>
        <v>0.271111369004821</v>
      </c>
      <c r="AT28" s="32">
        <f t="shared" si="39"/>
        <v>45498183</v>
      </c>
      <c r="AU28" s="66">
        <f t="shared" si="22"/>
        <v>3.2674275025831663</v>
      </c>
      <c r="AV28" s="32">
        <f t="shared" si="39"/>
        <v>4538004</v>
      </c>
      <c r="AW28" s="66">
        <f t="shared" si="23"/>
        <v>0.3258943126680997</v>
      </c>
      <c r="AX28" s="32">
        <f t="shared" si="39"/>
        <v>20353994</v>
      </c>
      <c r="AY28" s="66">
        <f t="shared" si="24"/>
        <v>1.4617111145518218</v>
      </c>
      <c r="AZ28" s="32">
        <f t="shared" si="39"/>
        <v>2582320</v>
      </c>
      <c r="BA28" s="66">
        <f t="shared" si="25"/>
        <v>0.18544791972177355</v>
      </c>
      <c r="BB28" s="32">
        <f t="shared" si="39"/>
        <v>23604234</v>
      </c>
      <c r="BC28" s="66">
        <f t="shared" si="26"/>
        <v>1.6951253492696325</v>
      </c>
      <c r="BD28" s="32">
        <f t="shared" si="39"/>
        <v>838027</v>
      </c>
      <c r="BE28" s="66">
        <f t="shared" si="27"/>
        <v>0.06018245756555296</v>
      </c>
      <c r="BF28" s="32">
        <f t="shared" si="39"/>
        <v>111048</v>
      </c>
      <c r="BG28" s="66">
        <f t="shared" si="28"/>
        <v>0.00797485229919743</v>
      </c>
      <c r="BH28" s="32">
        <f t="shared" si="39"/>
        <v>854725</v>
      </c>
      <c r="BI28" s="66">
        <f t="shared" si="29"/>
        <v>0.06138161544045389</v>
      </c>
      <c r="BJ28" s="32">
        <f t="shared" si="39"/>
        <v>12053219639</v>
      </c>
      <c r="BK28" s="47">
        <f t="shared" si="1"/>
        <v>3192.767158989649</v>
      </c>
      <c r="BL28" s="32">
        <f t="shared" si="39"/>
        <v>26693252947</v>
      </c>
      <c r="BM28" s="47">
        <f t="shared" si="2"/>
        <v>586.6883287844704</v>
      </c>
      <c r="BN28" s="32">
        <f t="shared" si="39"/>
        <v>3163454020</v>
      </c>
      <c r="BO28" s="47">
        <f t="shared" si="30"/>
        <v>697.1025190810761</v>
      </c>
      <c r="BP28" s="32">
        <f t="shared" si="39"/>
        <v>29845741922</v>
      </c>
      <c r="BQ28" s="47">
        <f t="shared" si="31"/>
        <v>1466.3334342144349</v>
      </c>
      <c r="BR28" s="32">
        <f t="shared" si="39"/>
        <v>81202615034</v>
      </c>
      <c r="BS28" s="47">
        <f t="shared" si="32"/>
        <v>31445.60512794696</v>
      </c>
      <c r="BT28" s="47">
        <f t="shared" si="33"/>
        <v>3440.171582522017</v>
      </c>
      <c r="BU28" s="32">
        <f t="shared" si="39"/>
        <v>1970092293</v>
      </c>
      <c r="BV28" s="47">
        <f t="shared" si="34"/>
        <v>2350.869713028339</v>
      </c>
      <c r="BW28" s="32">
        <f t="shared" si="39"/>
        <v>196335811</v>
      </c>
      <c r="BX28" s="47">
        <f>BW28/BF28</f>
        <v>1768.0265380736257</v>
      </c>
      <c r="BY28" s="32">
        <f t="shared" si="39"/>
        <v>11531430885</v>
      </c>
      <c r="BZ28" s="47">
        <f t="shared" si="35"/>
        <v>13491.393003597648</v>
      </c>
    </row>
    <row r="29" spans="1:78" ht="30" customHeight="1">
      <c r="A29" s="5">
        <v>22</v>
      </c>
      <c r="B29" s="8" t="s">
        <v>21</v>
      </c>
      <c r="C29" s="33">
        <v>629875</v>
      </c>
      <c r="D29" s="33">
        <v>684289</v>
      </c>
      <c r="E29" s="36">
        <v>28370</v>
      </c>
      <c r="F29" s="67">
        <f t="shared" si="4"/>
        <v>0.045040682675133954</v>
      </c>
      <c r="G29" s="36">
        <v>386346</v>
      </c>
      <c r="H29" s="67">
        <f t="shared" si="5"/>
        <v>0.6133693193093868</v>
      </c>
      <c r="I29" s="133">
        <v>0</v>
      </c>
      <c r="J29" s="67">
        <f t="shared" si="6"/>
        <v>0</v>
      </c>
      <c r="K29" s="36">
        <f t="shared" si="36"/>
        <v>386346</v>
      </c>
      <c r="L29" s="67">
        <f t="shared" si="7"/>
        <v>0.6133693193093868</v>
      </c>
      <c r="M29" s="36">
        <v>100889</v>
      </c>
      <c r="N29" s="67">
        <f t="shared" si="8"/>
        <v>0.1601730502083747</v>
      </c>
      <c r="O29" s="36">
        <v>8423</v>
      </c>
      <c r="P29" s="67">
        <f t="shared" si="9"/>
        <v>0.01337249454256797</v>
      </c>
      <c r="Q29" s="36">
        <v>267652</v>
      </c>
      <c r="R29" s="67">
        <f t="shared" si="10"/>
        <v>0.4249287557054971</v>
      </c>
      <c r="S29" s="36">
        <v>0</v>
      </c>
      <c r="T29" s="67">
        <f t="shared" si="11"/>
        <v>0</v>
      </c>
      <c r="U29" s="50">
        <v>52992</v>
      </c>
      <c r="V29" s="71">
        <f t="shared" si="12"/>
        <v>0.08413097836872395</v>
      </c>
      <c r="W29" s="36">
        <v>2206</v>
      </c>
      <c r="X29" s="67">
        <f t="shared" si="13"/>
        <v>0.003502282198848978</v>
      </c>
      <c r="Y29" s="17">
        <v>32452453</v>
      </c>
      <c r="Z29" s="41">
        <f t="shared" si="14"/>
        <v>1143.9003524850193</v>
      </c>
      <c r="AA29" s="17">
        <v>98999743</v>
      </c>
      <c r="AB29" s="142">
        <f t="shared" si="15"/>
        <v>256.24632583228504</v>
      </c>
      <c r="AC29" s="154">
        <v>0</v>
      </c>
      <c r="AD29" s="157">
        <v>0</v>
      </c>
      <c r="AE29" s="154">
        <f t="shared" si="37"/>
        <v>98999743</v>
      </c>
      <c r="AF29" s="157">
        <f t="shared" si="38"/>
        <v>256.24632583228504</v>
      </c>
      <c r="AG29" s="151">
        <v>115473778</v>
      </c>
      <c r="AH29" s="46">
        <f t="shared" si="16"/>
        <v>1144.5626183231075</v>
      </c>
      <c r="AI29" s="17">
        <v>367798007</v>
      </c>
      <c r="AJ29" s="48">
        <f t="shared" si="17"/>
        <v>43665.91558827021</v>
      </c>
      <c r="AK29" s="48">
        <f t="shared" si="18"/>
        <v>1374.1649866244227</v>
      </c>
      <c r="AL29" s="17">
        <v>0</v>
      </c>
      <c r="AM29" s="48">
        <v>0</v>
      </c>
      <c r="AN29" s="48">
        <v>81941263</v>
      </c>
      <c r="AO29" s="17">
        <f t="shared" si="19"/>
        <v>1546.2949690519324</v>
      </c>
      <c r="AP29" s="48">
        <v>34836733</v>
      </c>
      <c r="AQ29" s="17">
        <f t="shared" si="20"/>
        <v>15791.810063463283</v>
      </c>
      <c r="AR29" s="48">
        <v>197880</v>
      </c>
      <c r="AS29" s="67">
        <f t="shared" si="21"/>
        <v>0.28917606449906397</v>
      </c>
      <c r="AT29" s="36">
        <v>1849450</v>
      </c>
      <c r="AU29" s="67">
        <f t="shared" si="22"/>
        <v>2.702732325084869</v>
      </c>
      <c r="AV29" s="48">
        <v>278883</v>
      </c>
      <c r="AW29" s="67">
        <f t="shared" si="23"/>
        <v>0.40755148774859745</v>
      </c>
      <c r="AX29" s="36">
        <v>1236843</v>
      </c>
      <c r="AY29" s="67">
        <f t="shared" si="24"/>
        <v>1.8074863106085295</v>
      </c>
      <c r="AZ29" s="36">
        <v>122466</v>
      </c>
      <c r="BA29" s="67">
        <f t="shared" si="25"/>
        <v>0.17896824294998165</v>
      </c>
      <c r="BB29" s="36">
        <v>1105708</v>
      </c>
      <c r="BC29" s="67">
        <f t="shared" si="26"/>
        <v>1.6158494437291846</v>
      </c>
      <c r="BD29" s="36">
        <v>21084</v>
      </c>
      <c r="BE29" s="67">
        <f t="shared" si="27"/>
        <v>0.030811543076097965</v>
      </c>
      <c r="BF29" s="36">
        <v>0</v>
      </c>
      <c r="BG29" s="67">
        <f t="shared" si="28"/>
        <v>0</v>
      </c>
      <c r="BH29" s="36">
        <v>41084</v>
      </c>
      <c r="BI29" s="67">
        <f t="shared" si="29"/>
        <v>0.06003896014695545</v>
      </c>
      <c r="BJ29" s="48">
        <v>464378885</v>
      </c>
      <c r="BK29" s="62">
        <f t="shared" si="1"/>
        <v>2346.7701890034364</v>
      </c>
      <c r="BL29" s="62">
        <v>1206103181</v>
      </c>
      <c r="BM29" s="62">
        <f t="shared" si="2"/>
        <v>652.1415453242856</v>
      </c>
      <c r="BN29" s="62">
        <v>165844696</v>
      </c>
      <c r="BO29" s="62">
        <f t="shared" si="30"/>
        <v>594.6748134522362</v>
      </c>
      <c r="BP29" s="62">
        <v>1824278786</v>
      </c>
      <c r="BQ29" s="62">
        <f t="shared" si="31"/>
        <v>1474.947738718657</v>
      </c>
      <c r="BR29" s="62">
        <v>4763188706</v>
      </c>
      <c r="BS29" s="62">
        <f t="shared" si="32"/>
        <v>38893.968170757595</v>
      </c>
      <c r="BT29" s="62">
        <f t="shared" si="33"/>
        <v>4307.817892246416</v>
      </c>
      <c r="BU29" s="62">
        <v>58949154</v>
      </c>
      <c r="BV29" s="62">
        <f t="shared" si="34"/>
        <v>2795.9188958451905</v>
      </c>
      <c r="BW29" s="62">
        <v>0</v>
      </c>
      <c r="BX29" s="62">
        <v>0</v>
      </c>
      <c r="BY29" s="62">
        <v>722643127</v>
      </c>
      <c r="BZ29" s="62">
        <f t="shared" si="35"/>
        <v>17589.4052915977</v>
      </c>
    </row>
    <row r="30" spans="1:78" ht="30" customHeight="1">
      <c r="A30" s="5">
        <v>23</v>
      </c>
      <c r="B30" s="8" t="s">
        <v>22</v>
      </c>
      <c r="C30" s="33">
        <v>856831</v>
      </c>
      <c r="D30" s="33">
        <v>926993</v>
      </c>
      <c r="E30" s="36">
        <v>0</v>
      </c>
      <c r="F30" s="67">
        <f t="shared" si="4"/>
        <v>0</v>
      </c>
      <c r="G30" s="36">
        <v>407133</v>
      </c>
      <c r="H30" s="67">
        <f t="shared" si="5"/>
        <v>0.47516137954859244</v>
      </c>
      <c r="I30" s="133">
        <v>6257</v>
      </c>
      <c r="J30" s="67">
        <f t="shared" si="6"/>
        <v>0.00730249022269269</v>
      </c>
      <c r="K30" s="36">
        <f t="shared" si="36"/>
        <v>413390</v>
      </c>
      <c r="L30" s="67">
        <f t="shared" si="7"/>
        <v>0.48246386977128514</v>
      </c>
      <c r="M30" s="36">
        <v>135413</v>
      </c>
      <c r="N30" s="67">
        <f t="shared" si="8"/>
        <v>0.15803933331076958</v>
      </c>
      <c r="O30" s="36">
        <v>15334</v>
      </c>
      <c r="P30" s="67">
        <f t="shared" si="9"/>
        <v>0.017896177892723304</v>
      </c>
      <c r="Q30" s="36">
        <v>516401</v>
      </c>
      <c r="R30" s="67">
        <f t="shared" si="10"/>
        <v>0.6026871109938833</v>
      </c>
      <c r="S30" s="36">
        <v>5915</v>
      </c>
      <c r="T30" s="67">
        <f t="shared" si="11"/>
        <v>0.006903345000355963</v>
      </c>
      <c r="U30" s="50">
        <v>36224</v>
      </c>
      <c r="V30" s="71">
        <f t="shared" si="12"/>
        <v>0.042276715011478345</v>
      </c>
      <c r="W30" s="36">
        <v>3965</v>
      </c>
      <c r="X30" s="67">
        <f t="shared" si="13"/>
        <v>0.0046275169782605905</v>
      </c>
      <c r="Y30" s="17">
        <v>0</v>
      </c>
      <c r="Z30" s="41">
        <v>0</v>
      </c>
      <c r="AA30" s="17">
        <v>305354068</v>
      </c>
      <c r="AB30" s="142">
        <f t="shared" si="15"/>
        <v>750.0106058708088</v>
      </c>
      <c r="AC30" s="154">
        <v>5074937</v>
      </c>
      <c r="AD30" s="157">
        <f>AC30/I30</f>
        <v>811.0815087102445</v>
      </c>
      <c r="AE30" s="154">
        <f t="shared" si="37"/>
        <v>310429005</v>
      </c>
      <c r="AF30" s="157">
        <f t="shared" si="38"/>
        <v>750.9349645613102</v>
      </c>
      <c r="AG30" s="151">
        <v>349619270</v>
      </c>
      <c r="AH30" s="46">
        <f t="shared" si="16"/>
        <v>2581.8737491969014</v>
      </c>
      <c r="AI30" s="17">
        <v>1524378696</v>
      </c>
      <c r="AJ30" s="48">
        <f t="shared" si="17"/>
        <v>99411.67966610147</v>
      </c>
      <c r="AK30" s="48">
        <f t="shared" si="18"/>
        <v>2951.92824181208</v>
      </c>
      <c r="AL30" s="17">
        <v>19378456</v>
      </c>
      <c r="AM30" s="48">
        <f>AL30/S30</f>
        <v>3276.1548605240914</v>
      </c>
      <c r="AN30" s="48">
        <v>77747602</v>
      </c>
      <c r="AO30" s="17">
        <f t="shared" si="19"/>
        <v>2146.3008502650177</v>
      </c>
      <c r="AP30" s="48">
        <v>69475587</v>
      </c>
      <c r="AQ30" s="17">
        <f t="shared" si="20"/>
        <v>17522.216141235815</v>
      </c>
      <c r="AR30" s="48">
        <v>292923</v>
      </c>
      <c r="AS30" s="67">
        <f t="shared" si="21"/>
        <v>0.31599267739885845</v>
      </c>
      <c r="AT30" s="36">
        <v>2146029</v>
      </c>
      <c r="AU30" s="67">
        <f t="shared" si="22"/>
        <v>2.315043371417044</v>
      </c>
      <c r="AV30" s="48">
        <v>497679</v>
      </c>
      <c r="AW30" s="67">
        <f t="shared" si="23"/>
        <v>0.5368746042310999</v>
      </c>
      <c r="AX30" s="36">
        <v>1844621</v>
      </c>
      <c r="AY30" s="67">
        <f t="shared" si="24"/>
        <v>1.9898974425912601</v>
      </c>
      <c r="AZ30" s="36">
        <v>178322</v>
      </c>
      <c r="BA30" s="67">
        <f t="shared" si="25"/>
        <v>0.19236606964669636</v>
      </c>
      <c r="BB30" s="36">
        <v>1772713</v>
      </c>
      <c r="BC30" s="67">
        <f t="shared" si="26"/>
        <v>1.91232619879546</v>
      </c>
      <c r="BD30" s="36">
        <v>20738</v>
      </c>
      <c r="BE30" s="67">
        <f t="shared" si="27"/>
        <v>0.022371258466892415</v>
      </c>
      <c r="BF30" s="36">
        <v>0</v>
      </c>
      <c r="BG30" s="67">
        <f t="shared" si="28"/>
        <v>0</v>
      </c>
      <c r="BH30" s="36">
        <v>57289</v>
      </c>
      <c r="BI30" s="67">
        <f t="shared" si="29"/>
        <v>0.06180089817290961</v>
      </c>
      <c r="BJ30" s="48">
        <v>1262705833</v>
      </c>
      <c r="BK30" s="62">
        <f t="shared" si="1"/>
        <v>4310.709070301752</v>
      </c>
      <c r="BL30" s="62">
        <v>1475401904</v>
      </c>
      <c r="BM30" s="62">
        <f t="shared" si="2"/>
        <v>687.5032462282662</v>
      </c>
      <c r="BN30" s="62">
        <v>358258407</v>
      </c>
      <c r="BO30" s="62">
        <f t="shared" si="30"/>
        <v>719.8583966773764</v>
      </c>
      <c r="BP30" s="62">
        <v>3187023874</v>
      </c>
      <c r="BQ30" s="62">
        <f t="shared" si="31"/>
        <v>1727.7391258150049</v>
      </c>
      <c r="BR30" s="62">
        <v>6620406477</v>
      </c>
      <c r="BS30" s="62">
        <f t="shared" si="32"/>
        <v>37126.134055248374</v>
      </c>
      <c r="BT30" s="62">
        <f t="shared" si="33"/>
        <v>3734.6183375425126</v>
      </c>
      <c r="BU30" s="62">
        <v>62682066</v>
      </c>
      <c r="BV30" s="62">
        <f t="shared" si="34"/>
        <v>3022.5704503809434</v>
      </c>
      <c r="BW30" s="62">
        <v>0</v>
      </c>
      <c r="BX30" s="62">
        <v>0</v>
      </c>
      <c r="BY30" s="62">
        <v>893643051</v>
      </c>
      <c r="BZ30" s="62">
        <f t="shared" si="35"/>
        <v>15598.859309815149</v>
      </c>
    </row>
    <row r="31" spans="1:78" ht="30" customHeight="1">
      <c r="A31" s="5">
        <v>24</v>
      </c>
      <c r="B31" s="8" t="s">
        <v>23</v>
      </c>
      <c r="C31" s="33">
        <v>1130240</v>
      </c>
      <c r="D31" s="33">
        <v>1181065</v>
      </c>
      <c r="E31" s="36">
        <v>46695</v>
      </c>
      <c r="F31" s="67">
        <f t="shared" si="4"/>
        <v>0.04131423414496036</v>
      </c>
      <c r="G31" s="36">
        <v>541218</v>
      </c>
      <c r="H31" s="67">
        <f t="shared" si="5"/>
        <v>0.4788522791619479</v>
      </c>
      <c r="I31" s="133">
        <v>0</v>
      </c>
      <c r="J31" s="67">
        <f t="shared" si="6"/>
        <v>0</v>
      </c>
      <c r="K31" s="36">
        <f t="shared" si="36"/>
        <v>541218</v>
      </c>
      <c r="L31" s="67">
        <f t="shared" si="7"/>
        <v>0.4788522791619479</v>
      </c>
      <c r="M31" s="36">
        <v>159929</v>
      </c>
      <c r="N31" s="67">
        <f t="shared" si="8"/>
        <v>0.14150003539071349</v>
      </c>
      <c r="O31" s="36">
        <v>15865</v>
      </c>
      <c r="P31" s="67">
        <f t="shared" si="9"/>
        <v>0.014036841732729332</v>
      </c>
      <c r="Q31" s="36">
        <v>489606</v>
      </c>
      <c r="R31" s="67">
        <f t="shared" si="10"/>
        <v>0.4331876415628539</v>
      </c>
      <c r="S31" s="36">
        <v>0</v>
      </c>
      <c r="T31" s="67">
        <f t="shared" si="11"/>
        <v>0</v>
      </c>
      <c r="U31" s="50">
        <v>116405</v>
      </c>
      <c r="V31" s="71">
        <f t="shared" si="12"/>
        <v>0.10299140005662515</v>
      </c>
      <c r="W31" s="36">
        <v>1884</v>
      </c>
      <c r="X31" s="67">
        <f t="shared" si="13"/>
        <v>0.0016669026047565118</v>
      </c>
      <c r="Y31" s="17">
        <v>101274702</v>
      </c>
      <c r="Z31" s="41">
        <f t="shared" si="14"/>
        <v>2168.855380661741</v>
      </c>
      <c r="AA31" s="17">
        <v>268910815</v>
      </c>
      <c r="AB31" s="142">
        <f t="shared" si="15"/>
        <v>496.86229024164015</v>
      </c>
      <c r="AC31" s="154">
        <v>0</v>
      </c>
      <c r="AD31" s="157">
        <v>0</v>
      </c>
      <c r="AE31" s="154">
        <f t="shared" si="37"/>
        <v>268910815</v>
      </c>
      <c r="AF31" s="157">
        <f t="shared" si="38"/>
        <v>496.86229024164015</v>
      </c>
      <c r="AG31" s="151">
        <v>249764416</v>
      </c>
      <c r="AH31" s="46">
        <f t="shared" si="16"/>
        <v>1561.7206135222505</v>
      </c>
      <c r="AI31" s="17">
        <v>1275113487</v>
      </c>
      <c r="AJ31" s="48">
        <f t="shared" si="17"/>
        <v>80372.73791364639</v>
      </c>
      <c r="AK31" s="48">
        <f t="shared" si="18"/>
        <v>2604.3665457531156</v>
      </c>
      <c r="AL31" s="17">
        <v>0</v>
      </c>
      <c r="AM31" s="48">
        <v>0</v>
      </c>
      <c r="AN31" s="48">
        <v>284049868</v>
      </c>
      <c r="AO31" s="17">
        <f t="shared" si="19"/>
        <v>2440.1861432069068</v>
      </c>
      <c r="AP31" s="48">
        <v>30894306</v>
      </c>
      <c r="AQ31" s="17">
        <f t="shared" si="20"/>
        <v>16398.251592356686</v>
      </c>
      <c r="AR31" s="48">
        <v>339709</v>
      </c>
      <c r="AS31" s="67">
        <f t="shared" si="21"/>
        <v>0.2876293853428897</v>
      </c>
      <c r="AT31" s="36">
        <v>2603358</v>
      </c>
      <c r="AU31" s="67">
        <f t="shared" si="22"/>
        <v>2.20424616765377</v>
      </c>
      <c r="AV31" s="48">
        <v>621671</v>
      </c>
      <c r="AW31" s="67">
        <f t="shared" si="23"/>
        <v>0.526364764005368</v>
      </c>
      <c r="AX31" s="36">
        <v>2109248</v>
      </c>
      <c r="AY31" s="67">
        <f t="shared" si="24"/>
        <v>1.7858864668752354</v>
      </c>
      <c r="AZ31" s="36">
        <v>206354</v>
      </c>
      <c r="BA31" s="67">
        <f t="shared" si="25"/>
        <v>0.17471858026442236</v>
      </c>
      <c r="BB31" s="36">
        <v>2130003</v>
      </c>
      <c r="BC31" s="67">
        <f t="shared" si="26"/>
        <v>1.8034595894383458</v>
      </c>
      <c r="BD31" s="36">
        <v>43113</v>
      </c>
      <c r="BE31" s="67">
        <f t="shared" si="27"/>
        <v>0.036503494727216534</v>
      </c>
      <c r="BF31" s="36">
        <v>0</v>
      </c>
      <c r="BG31" s="67">
        <f t="shared" si="28"/>
        <v>0</v>
      </c>
      <c r="BH31" s="36">
        <v>70566</v>
      </c>
      <c r="BI31" s="67">
        <f t="shared" si="29"/>
        <v>0.059747770021125</v>
      </c>
      <c r="BJ31" s="48">
        <v>1045454293</v>
      </c>
      <c r="BK31" s="62">
        <f t="shared" si="1"/>
        <v>3077.499545198979</v>
      </c>
      <c r="BL31" s="62">
        <v>1567633845</v>
      </c>
      <c r="BM31" s="62">
        <f t="shared" si="2"/>
        <v>602.1583835185172</v>
      </c>
      <c r="BN31" s="62">
        <v>484234447</v>
      </c>
      <c r="BO31" s="62">
        <f t="shared" si="30"/>
        <v>778.9239758650476</v>
      </c>
      <c r="BP31" s="62">
        <v>3674899728</v>
      </c>
      <c r="BQ31" s="62">
        <f t="shared" si="31"/>
        <v>1742.2795840033984</v>
      </c>
      <c r="BR31" s="62">
        <v>8467716078</v>
      </c>
      <c r="BS31" s="62">
        <f t="shared" si="32"/>
        <v>41034.901567209745</v>
      </c>
      <c r="BT31" s="62">
        <f t="shared" si="33"/>
        <v>3975.447958524002</v>
      </c>
      <c r="BU31" s="62">
        <v>209778878</v>
      </c>
      <c r="BV31" s="62">
        <f t="shared" si="34"/>
        <v>4865.791710157029</v>
      </c>
      <c r="BW31" s="62">
        <v>0</v>
      </c>
      <c r="BX31" s="62">
        <v>0</v>
      </c>
      <c r="BY31" s="62">
        <v>1062500294</v>
      </c>
      <c r="BZ31" s="62">
        <f t="shared" si="35"/>
        <v>15056.830399909304</v>
      </c>
    </row>
    <row r="32" spans="1:78" ht="30" customHeight="1">
      <c r="A32" s="5">
        <v>25</v>
      </c>
      <c r="B32" s="8" t="s">
        <v>115</v>
      </c>
      <c r="C32" s="33">
        <v>43838</v>
      </c>
      <c r="D32" s="33">
        <v>47951</v>
      </c>
      <c r="E32" s="36">
        <v>2054</v>
      </c>
      <c r="F32" s="67">
        <f t="shared" si="4"/>
        <v>0.046854327295953284</v>
      </c>
      <c r="G32" s="36">
        <v>44857</v>
      </c>
      <c r="H32" s="67">
        <f t="shared" si="5"/>
        <v>1.0232446735708747</v>
      </c>
      <c r="I32" s="133">
        <v>2733</v>
      </c>
      <c r="J32" s="67">
        <f t="shared" si="6"/>
        <v>0.06234317258999042</v>
      </c>
      <c r="K32" s="36">
        <f t="shared" si="36"/>
        <v>47590</v>
      </c>
      <c r="L32" s="67">
        <f t="shared" si="7"/>
        <v>1.085587846160865</v>
      </c>
      <c r="M32" s="36">
        <v>13403</v>
      </c>
      <c r="N32" s="67">
        <f t="shared" si="8"/>
        <v>0.30573931292485973</v>
      </c>
      <c r="O32" s="36">
        <v>1972</v>
      </c>
      <c r="P32" s="67">
        <f t="shared" si="9"/>
        <v>0.04498380400565719</v>
      </c>
      <c r="Q32" s="36">
        <v>37179</v>
      </c>
      <c r="R32" s="67">
        <f t="shared" si="10"/>
        <v>0.8480998220721748</v>
      </c>
      <c r="S32" s="36">
        <v>0</v>
      </c>
      <c r="T32" s="67">
        <f t="shared" si="11"/>
        <v>0</v>
      </c>
      <c r="U32" s="50">
        <v>2140</v>
      </c>
      <c r="V32" s="71">
        <f t="shared" si="12"/>
        <v>0.0488160956248004</v>
      </c>
      <c r="W32" s="36">
        <v>280</v>
      </c>
      <c r="X32" s="67">
        <f t="shared" si="13"/>
        <v>0.0063871526985720154</v>
      </c>
      <c r="Y32" s="17">
        <v>2537088</v>
      </c>
      <c r="Z32" s="41">
        <f t="shared" si="14"/>
        <v>1235.1937682570594</v>
      </c>
      <c r="AA32" s="17">
        <v>165729041</v>
      </c>
      <c r="AB32" s="142">
        <f t="shared" si="15"/>
        <v>3694.6082216822347</v>
      </c>
      <c r="AC32" s="154">
        <v>8431282</v>
      </c>
      <c r="AD32" s="157">
        <f>AC32/I32</f>
        <v>3084.991584339554</v>
      </c>
      <c r="AE32" s="154">
        <f t="shared" si="37"/>
        <v>174160323</v>
      </c>
      <c r="AF32" s="157">
        <f t="shared" si="38"/>
        <v>3659.5991384744693</v>
      </c>
      <c r="AG32" s="151">
        <v>128225209</v>
      </c>
      <c r="AH32" s="46">
        <f t="shared" si="16"/>
        <v>9566.90360367082</v>
      </c>
      <c r="AI32" s="17">
        <v>308839991</v>
      </c>
      <c r="AJ32" s="48">
        <f t="shared" si="17"/>
        <v>156612.5715010142</v>
      </c>
      <c r="AK32" s="48">
        <f t="shared" si="18"/>
        <v>8306.839640657361</v>
      </c>
      <c r="AL32" s="17">
        <v>0</v>
      </c>
      <c r="AM32" s="48">
        <v>0</v>
      </c>
      <c r="AN32" s="48">
        <v>9855770</v>
      </c>
      <c r="AO32" s="17">
        <f t="shared" si="19"/>
        <v>4605.5</v>
      </c>
      <c r="AP32" s="48">
        <v>8159139</v>
      </c>
      <c r="AQ32" s="17">
        <f t="shared" si="20"/>
        <v>29139.782142857144</v>
      </c>
      <c r="AR32" s="48">
        <v>12184</v>
      </c>
      <c r="AS32" s="67">
        <f t="shared" si="21"/>
        <v>0.2540927196513107</v>
      </c>
      <c r="AT32" s="36">
        <v>96377</v>
      </c>
      <c r="AU32" s="67">
        <f t="shared" si="22"/>
        <v>2.009905945652854</v>
      </c>
      <c r="AV32" s="48">
        <v>11892</v>
      </c>
      <c r="AW32" s="67">
        <f t="shared" si="23"/>
        <v>0.2480031699026089</v>
      </c>
      <c r="AX32" s="36">
        <v>84151</v>
      </c>
      <c r="AY32" s="67">
        <f t="shared" si="24"/>
        <v>1.7549373318596067</v>
      </c>
      <c r="AZ32" s="36">
        <v>8618</v>
      </c>
      <c r="BA32" s="67">
        <f t="shared" si="25"/>
        <v>0.17972513607641133</v>
      </c>
      <c r="BB32" s="36">
        <v>81883</v>
      </c>
      <c r="BC32" s="67">
        <f t="shared" si="26"/>
        <v>1.7076390481950325</v>
      </c>
      <c r="BD32" s="36">
        <v>0</v>
      </c>
      <c r="BE32" s="67">
        <f t="shared" si="27"/>
        <v>0</v>
      </c>
      <c r="BF32" s="36">
        <v>0</v>
      </c>
      <c r="BG32" s="67">
        <f t="shared" si="28"/>
        <v>0</v>
      </c>
      <c r="BH32" s="36">
        <v>1719</v>
      </c>
      <c r="BI32" s="67">
        <f t="shared" si="29"/>
        <v>0.035849095952117785</v>
      </c>
      <c r="BJ32" s="48">
        <v>81082573</v>
      </c>
      <c r="BK32" s="62">
        <f t="shared" si="1"/>
        <v>6654.84020026264</v>
      </c>
      <c r="BL32" s="62">
        <v>102275047</v>
      </c>
      <c r="BM32" s="62">
        <f t="shared" si="2"/>
        <v>1061.19766126773</v>
      </c>
      <c r="BN32" s="62">
        <v>14285281</v>
      </c>
      <c r="BO32" s="62">
        <f t="shared" si="30"/>
        <v>1201.2513454423142</v>
      </c>
      <c r="BP32" s="62">
        <v>378221891</v>
      </c>
      <c r="BQ32" s="62">
        <f t="shared" si="31"/>
        <v>4494.56204917351</v>
      </c>
      <c r="BR32" s="62">
        <v>604902790</v>
      </c>
      <c r="BS32" s="62">
        <f t="shared" si="32"/>
        <v>70190.62311441169</v>
      </c>
      <c r="BT32" s="62">
        <f t="shared" si="33"/>
        <v>7387.403856722397</v>
      </c>
      <c r="BU32" s="62">
        <v>0</v>
      </c>
      <c r="BV32" s="62">
        <v>0</v>
      </c>
      <c r="BW32" s="62">
        <v>0</v>
      </c>
      <c r="BX32" s="62">
        <v>0</v>
      </c>
      <c r="BY32" s="62">
        <v>59035821</v>
      </c>
      <c r="BZ32" s="62">
        <f t="shared" si="35"/>
        <v>34343.11867364747</v>
      </c>
    </row>
    <row r="33" spans="1:78" ht="30" customHeight="1">
      <c r="A33" s="5">
        <v>26</v>
      </c>
      <c r="B33" s="8" t="s">
        <v>24</v>
      </c>
      <c r="C33" s="33">
        <v>1187685</v>
      </c>
      <c r="D33" s="33">
        <v>1217928</v>
      </c>
      <c r="E33" s="36">
        <v>4458</v>
      </c>
      <c r="F33" s="67">
        <f t="shared" si="4"/>
        <v>0.0037535205041740864</v>
      </c>
      <c r="G33" s="36">
        <v>445763</v>
      </c>
      <c r="H33" s="67">
        <f t="shared" si="5"/>
        <v>0.3753208973759877</v>
      </c>
      <c r="I33" s="133">
        <v>0</v>
      </c>
      <c r="J33" s="67">
        <f t="shared" si="6"/>
        <v>0</v>
      </c>
      <c r="K33" s="36">
        <f t="shared" si="36"/>
        <v>445763</v>
      </c>
      <c r="L33" s="67">
        <f t="shared" si="7"/>
        <v>0.3753208973759877</v>
      </c>
      <c r="M33" s="36">
        <v>124470</v>
      </c>
      <c r="N33" s="67">
        <f t="shared" si="8"/>
        <v>0.10480051528814459</v>
      </c>
      <c r="O33" s="36">
        <v>10334</v>
      </c>
      <c r="P33" s="67">
        <f t="shared" si="9"/>
        <v>0.008700960271452448</v>
      </c>
      <c r="Q33" s="36">
        <v>458041</v>
      </c>
      <c r="R33" s="67">
        <f t="shared" si="10"/>
        <v>0.38565865528317694</v>
      </c>
      <c r="S33" s="36">
        <v>0</v>
      </c>
      <c r="T33" s="67">
        <f t="shared" si="11"/>
        <v>0</v>
      </c>
      <c r="U33" s="50">
        <v>91140</v>
      </c>
      <c r="V33" s="71">
        <f t="shared" si="12"/>
        <v>0.07673751878654694</v>
      </c>
      <c r="W33" s="36">
        <v>4395</v>
      </c>
      <c r="X33" s="67">
        <f t="shared" si="13"/>
        <v>0.0037004761363492846</v>
      </c>
      <c r="Y33" s="17">
        <v>5360972</v>
      </c>
      <c r="Z33" s="41">
        <f t="shared" si="14"/>
        <v>1202.5509196949304</v>
      </c>
      <c r="AA33" s="17">
        <v>152516221</v>
      </c>
      <c r="AB33" s="142">
        <f t="shared" si="15"/>
        <v>342.146434315993</v>
      </c>
      <c r="AC33" s="154">
        <v>0</v>
      </c>
      <c r="AD33" s="157">
        <v>0</v>
      </c>
      <c r="AE33" s="154">
        <f t="shared" si="37"/>
        <v>152516221</v>
      </c>
      <c r="AF33" s="157">
        <f t="shared" si="38"/>
        <v>342.146434315993</v>
      </c>
      <c r="AG33" s="151">
        <v>84789733</v>
      </c>
      <c r="AH33" s="46">
        <f t="shared" si="16"/>
        <v>681.2061781955491</v>
      </c>
      <c r="AI33" s="17">
        <v>646349863</v>
      </c>
      <c r="AJ33" s="48">
        <f t="shared" si="17"/>
        <v>62545.95151925682</v>
      </c>
      <c r="AK33" s="48">
        <f t="shared" si="18"/>
        <v>1411.1179195748853</v>
      </c>
      <c r="AL33" s="17">
        <v>0</v>
      </c>
      <c r="AM33" s="48">
        <v>0</v>
      </c>
      <c r="AN33" s="48">
        <v>66849849</v>
      </c>
      <c r="AO33" s="17">
        <f t="shared" si="19"/>
        <v>733.4852863726136</v>
      </c>
      <c r="AP33" s="48">
        <v>44816804</v>
      </c>
      <c r="AQ33" s="17">
        <f t="shared" si="20"/>
        <v>10197.225028441411</v>
      </c>
      <c r="AR33" s="48">
        <v>396037</v>
      </c>
      <c r="AS33" s="67">
        <f t="shared" si="21"/>
        <v>0.32517275241229365</v>
      </c>
      <c r="AT33" s="36">
        <v>4810634</v>
      </c>
      <c r="AU33" s="67">
        <f t="shared" si="22"/>
        <v>3.949850894305739</v>
      </c>
      <c r="AV33" s="48">
        <v>587120</v>
      </c>
      <c r="AW33" s="67">
        <f t="shared" si="23"/>
        <v>0.4820646212255568</v>
      </c>
      <c r="AX33" s="36">
        <v>1753938</v>
      </c>
      <c r="AY33" s="67">
        <f t="shared" si="24"/>
        <v>1.4400999073836878</v>
      </c>
      <c r="AZ33" s="36">
        <v>205689</v>
      </c>
      <c r="BA33" s="67">
        <f t="shared" si="25"/>
        <v>0.1688843675488206</v>
      </c>
      <c r="BB33" s="36">
        <v>2024086</v>
      </c>
      <c r="BC33" s="67">
        <f t="shared" si="26"/>
        <v>1.661909406795804</v>
      </c>
      <c r="BD33" s="36">
        <v>43573</v>
      </c>
      <c r="BE33" s="67">
        <f t="shared" si="27"/>
        <v>0.0357763348900756</v>
      </c>
      <c r="BF33" s="36">
        <v>0</v>
      </c>
      <c r="BG33" s="67">
        <f t="shared" si="28"/>
        <v>0</v>
      </c>
      <c r="BH33" s="36">
        <v>73150</v>
      </c>
      <c r="BI33" s="67">
        <f t="shared" si="29"/>
        <v>0.06006102166958966</v>
      </c>
      <c r="BJ33" s="48">
        <v>786533641</v>
      </c>
      <c r="BK33" s="62">
        <f t="shared" si="1"/>
        <v>1986.0105015440477</v>
      </c>
      <c r="BL33" s="62">
        <v>1899329174</v>
      </c>
      <c r="BM33" s="62">
        <f t="shared" si="2"/>
        <v>394.818889568402</v>
      </c>
      <c r="BN33" s="62">
        <v>350488502</v>
      </c>
      <c r="BO33" s="62">
        <f t="shared" si="30"/>
        <v>596.9622939092519</v>
      </c>
      <c r="BP33" s="62">
        <v>1907529069</v>
      </c>
      <c r="BQ33" s="62">
        <f t="shared" si="31"/>
        <v>1087.5692692672146</v>
      </c>
      <c r="BR33" s="62">
        <v>5389425872</v>
      </c>
      <c r="BS33" s="62">
        <f t="shared" si="32"/>
        <v>26201.81862909538</v>
      </c>
      <c r="BT33" s="62">
        <f t="shared" si="33"/>
        <v>2662.6466820085707</v>
      </c>
      <c r="BU33" s="62">
        <v>89521551</v>
      </c>
      <c r="BV33" s="62">
        <f t="shared" si="34"/>
        <v>2054.518876368393</v>
      </c>
      <c r="BW33" s="62">
        <v>0</v>
      </c>
      <c r="BX33" s="62">
        <v>0</v>
      </c>
      <c r="BY33" s="62">
        <v>798209966</v>
      </c>
      <c r="BZ33" s="62">
        <f t="shared" si="35"/>
        <v>10911.961257689678</v>
      </c>
    </row>
    <row r="34" spans="1:78" ht="30" customHeight="1">
      <c r="A34" s="5">
        <v>27</v>
      </c>
      <c r="B34" s="8" t="s">
        <v>25</v>
      </c>
      <c r="C34" s="33">
        <v>976439</v>
      </c>
      <c r="D34" s="33">
        <v>961876</v>
      </c>
      <c r="E34" s="36">
        <v>0</v>
      </c>
      <c r="F34" s="67">
        <f t="shared" si="4"/>
        <v>0</v>
      </c>
      <c r="G34" s="36">
        <v>0</v>
      </c>
      <c r="H34" s="67">
        <f t="shared" si="5"/>
        <v>0</v>
      </c>
      <c r="I34" s="133">
        <v>0</v>
      </c>
      <c r="J34" s="67">
        <f t="shared" si="6"/>
        <v>0</v>
      </c>
      <c r="K34" s="36">
        <f t="shared" si="36"/>
        <v>0</v>
      </c>
      <c r="L34" s="67">
        <f t="shared" si="7"/>
        <v>0</v>
      </c>
      <c r="M34" s="36">
        <v>0</v>
      </c>
      <c r="N34" s="67">
        <f t="shared" si="8"/>
        <v>0</v>
      </c>
      <c r="O34" s="36">
        <v>126</v>
      </c>
      <c r="P34" s="67">
        <f t="shared" si="9"/>
        <v>0.00012904031895489632</v>
      </c>
      <c r="Q34" s="36">
        <v>1568</v>
      </c>
      <c r="R34" s="67">
        <f t="shared" si="10"/>
        <v>0.0016058350803275986</v>
      </c>
      <c r="S34" s="36">
        <v>0</v>
      </c>
      <c r="T34" s="67">
        <f t="shared" si="11"/>
        <v>0</v>
      </c>
      <c r="U34" s="50">
        <v>0</v>
      </c>
      <c r="V34" s="71">
        <f t="shared" si="12"/>
        <v>0</v>
      </c>
      <c r="W34" s="36">
        <v>0</v>
      </c>
      <c r="X34" s="67">
        <f t="shared" si="13"/>
        <v>0</v>
      </c>
      <c r="Y34" s="17">
        <v>0</v>
      </c>
      <c r="Z34" s="41">
        <v>0</v>
      </c>
      <c r="AA34" s="17">
        <v>0</v>
      </c>
      <c r="AB34" s="142">
        <v>0</v>
      </c>
      <c r="AC34" s="154">
        <v>0</v>
      </c>
      <c r="AD34" s="157">
        <v>0</v>
      </c>
      <c r="AE34" s="154">
        <f t="shared" si="37"/>
        <v>0</v>
      </c>
      <c r="AF34" s="157">
        <v>0</v>
      </c>
      <c r="AG34" s="151">
        <v>0</v>
      </c>
      <c r="AH34" s="46">
        <v>0</v>
      </c>
      <c r="AI34" s="17">
        <v>16696130</v>
      </c>
      <c r="AJ34" s="48">
        <f t="shared" si="17"/>
        <v>132508.96825396825</v>
      </c>
      <c r="AK34" s="48">
        <f t="shared" si="18"/>
        <v>10648.042091836734</v>
      </c>
      <c r="AL34" s="17">
        <v>0</v>
      </c>
      <c r="AM34" s="48">
        <v>0</v>
      </c>
      <c r="AN34" s="48">
        <v>0</v>
      </c>
      <c r="AO34" s="17">
        <v>0</v>
      </c>
      <c r="AP34" s="48">
        <v>0</v>
      </c>
      <c r="AQ34" s="17">
        <v>0</v>
      </c>
      <c r="AR34" s="48">
        <v>339191</v>
      </c>
      <c r="AS34" s="67">
        <f t="shared" si="21"/>
        <v>0.35263485106188325</v>
      </c>
      <c r="AT34" s="36">
        <v>5657356</v>
      </c>
      <c r="AU34" s="67">
        <f t="shared" si="22"/>
        <v>5.881585568202138</v>
      </c>
      <c r="AV34" s="48">
        <v>213577</v>
      </c>
      <c r="AW34" s="67">
        <f t="shared" si="23"/>
        <v>0.2220421343291651</v>
      </c>
      <c r="AX34" s="36">
        <v>462981</v>
      </c>
      <c r="AY34" s="67">
        <f t="shared" si="24"/>
        <v>0.4813312734697612</v>
      </c>
      <c r="AZ34" s="36">
        <v>179680</v>
      </c>
      <c r="BA34" s="67">
        <f t="shared" si="25"/>
        <v>0.1868016251575047</v>
      </c>
      <c r="BB34" s="36">
        <v>2161767</v>
      </c>
      <c r="BC34" s="67">
        <f t="shared" si="26"/>
        <v>2.2474487355958566</v>
      </c>
      <c r="BD34" s="36">
        <v>71568</v>
      </c>
      <c r="BE34" s="67">
        <f t="shared" si="27"/>
        <v>0.07440460100886184</v>
      </c>
      <c r="BF34" s="36">
        <v>43013</v>
      </c>
      <c r="BG34" s="67">
        <f t="shared" si="28"/>
        <v>0.04471782225567537</v>
      </c>
      <c r="BH34" s="36">
        <v>55214</v>
      </c>
      <c r="BI34" s="67">
        <f t="shared" si="29"/>
        <v>0.0574024094581838</v>
      </c>
      <c r="BJ34" s="48">
        <v>604725106</v>
      </c>
      <c r="BK34" s="62">
        <f t="shared" si="1"/>
        <v>1782.8453762039676</v>
      </c>
      <c r="BL34" s="62">
        <v>2523689223</v>
      </c>
      <c r="BM34" s="62">
        <f t="shared" si="2"/>
        <v>446.0898736088024</v>
      </c>
      <c r="BN34" s="62">
        <v>98977945</v>
      </c>
      <c r="BO34" s="62">
        <f t="shared" si="30"/>
        <v>463.4297934702707</v>
      </c>
      <c r="BP34" s="62">
        <v>392384229</v>
      </c>
      <c r="BQ34" s="62">
        <f t="shared" si="31"/>
        <v>847.5169153809768</v>
      </c>
      <c r="BR34" s="62">
        <v>4699712138</v>
      </c>
      <c r="BS34" s="62">
        <f t="shared" si="32"/>
        <v>26156.011453695457</v>
      </c>
      <c r="BT34" s="62">
        <f t="shared" si="33"/>
        <v>2174.0141920937826</v>
      </c>
      <c r="BU34" s="62">
        <v>114036671</v>
      </c>
      <c r="BV34" s="62">
        <f t="shared" si="34"/>
        <v>1593.4030712050078</v>
      </c>
      <c r="BW34" s="62">
        <v>68736571</v>
      </c>
      <c r="BX34" s="62">
        <f>BW34/BF34</f>
        <v>1598.041778067096</v>
      </c>
      <c r="BY34" s="62">
        <v>551392068</v>
      </c>
      <c r="BZ34" s="62">
        <f t="shared" si="35"/>
        <v>9986.453942840584</v>
      </c>
    </row>
    <row r="35" spans="1:78" ht="30" customHeight="1">
      <c r="A35" s="5">
        <v>28</v>
      </c>
      <c r="B35" s="8" t="s">
        <v>26</v>
      </c>
      <c r="C35" s="33">
        <v>1778857</v>
      </c>
      <c r="D35" s="33">
        <v>1534252</v>
      </c>
      <c r="E35" s="36">
        <v>44873</v>
      </c>
      <c r="F35" s="67">
        <f t="shared" si="4"/>
        <v>0.02522574889381215</v>
      </c>
      <c r="G35" s="36">
        <v>543439</v>
      </c>
      <c r="H35" s="67">
        <f t="shared" si="5"/>
        <v>0.30549898052513497</v>
      </c>
      <c r="I35" s="133">
        <v>0</v>
      </c>
      <c r="J35" s="67">
        <f t="shared" si="6"/>
        <v>0</v>
      </c>
      <c r="K35" s="36">
        <f t="shared" si="36"/>
        <v>543439</v>
      </c>
      <c r="L35" s="67">
        <f t="shared" si="7"/>
        <v>0.30549898052513497</v>
      </c>
      <c r="M35" s="36">
        <v>146025</v>
      </c>
      <c r="N35" s="67">
        <f t="shared" si="8"/>
        <v>0.08208922920729435</v>
      </c>
      <c r="O35" s="36">
        <v>25603</v>
      </c>
      <c r="P35" s="67">
        <f t="shared" si="9"/>
        <v>0.014392950079742216</v>
      </c>
      <c r="Q35" s="36">
        <v>932626</v>
      </c>
      <c r="R35" s="67">
        <f t="shared" si="10"/>
        <v>0.5242838519341352</v>
      </c>
      <c r="S35" s="36">
        <v>0</v>
      </c>
      <c r="T35" s="67">
        <f t="shared" si="11"/>
        <v>0</v>
      </c>
      <c r="U35" s="50">
        <v>165253</v>
      </c>
      <c r="V35" s="71">
        <f t="shared" si="12"/>
        <v>0.09289841735451472</v>
      </c>
      <c r="W35" s="36">
        <v>2880</v>
      </c>
      <c r="X35" s="67">
        <f t="shared" si="13"/>
        <v>0.0016190171553981012</v>
      </c>
      <c r="Y35" s="17">
        <v>151486531</v>
      </c>
      <c r="Z35" s="41">
        <f t="shared" si="14"/>
        <v>3375.894881108907</v>
      </c>
      <c r="AA35" s="17">
        <v>324043503</v>
      </c>
      <c r="AB35" s="142">
        <f t="shared" si="15"/>
        <v>596.2831210126619</v>
      </c>
      <c r="AC35" s="154">
        <v>0</v>
      </c>
      <c r="AD35" s="157">
        <v>0</v>
      </c>
      <c r="AE35" s="154">
        <f t="shared" si="37"/>
        <v>324043503</v>
      </c>
      <c r="AF35" s="157">
        <f t="shared" si="38"/>
        <v>596.2831210126619</v>
      </c>
      <c r="AG35" s="151">
        <v>214621754</v>
      </c>
      <c r="AH35" s="46">
        <f t="shared" si="16"/>
        <v>1469.7603424071222</v>
      </c>
      <c r="AI35" s="17">
        <v>2368859305</v>
      </c>
      <c r="AJ35" s="48">
        <f t="shared" si="17"/>
        <v>92522.72409483264</v>
      </c>
      <c r="AK35" s="48">
        <f t="shared" si="18"/>
        <v>2539.988489490964</v>
      </c>
      <c r="AL35" s="17">
        <v>0</v>
      </c>
      <c r="AM35" s="48">
        <v>0</v>
      </c>
      <c r="AN35" s="48">
        <v>219736664</v>
      </c>
      <c r="AO35" s="17">
        <f t="shared" si="19"/>
        <v>1329.6984865630277</v>
      </c>
      <c r="AP35" s="48">
        <v>23322589</v>
      </c>
      <c r="AQ35" s="17">
        <f t="shared" si="20"/>
        <v>8098.121180555556</v>
      </c>
      <c r="AR35" s="48">
        <v>468710</v>
      </c>
      <c r="AS35" s="67">
        <f t="shared" si="21"/>
        <v>0.3054974019913287</v>
      </c>
      <c r="AT35" s="36">
        <v>3773098</v>
      </c>
      <c r="AU35" s="67">
        <f t="shared" si="22"/>
        <v>2.459242679820525</v>
      </c>
      <c r="AV35" s="48">
        <v>514161</v>
      </c>
      <c r="AW35" s="67">
        <f t="shared" si="23"/>
        <v>0.3351216097485941</v>
      </c>
      <c r="AX35" s="36">
        <v>2695057</v>
      </c>
      <c r="AY35" s="67">
        <f t="shared" si="24"/>
        <v>1.756593440973191</v>
      </c>
      <c r="AZ35" s="36">
        <v>305547</v>
      </c>
      <c r="BA35" s="67">
        <f t="shared" si="25"/>
        <v>0.19915046550371127</v>
      </c>
      <c r="BB35" s="36">
        <v>2421757</v>
      </c>
      <c r="BC35" s="67">
        <f t="shared" si="26"/>
        <v>1.5784610350841974</v>
      </c>
      <c r="BD35" s="36">
        <v>52768</v>
      </c>
      <c r="BE35" s="67">
        <f t="shared" si="27"/>
        <v>0.0343933069665218</v>
      </c>
      <c r="BF35" s="36">
        <v>0</v>
      </c>
      <c r="BG35" s="67">
        <f t="shared" si="28"/>
        <v>0</v>
      </c>
      <c r="BH35" s="36">
        <v>103784</v>
      </c>
      <c r="BI35" s="67">
        <f t="shared" si="29"/>
        <v>0.06764468939913391</v>
      </c>
      <c r="BJ35" s="48">
        <v>1139072466</v>
      </c>
      <c r="BK35" s="62">
        <f t="shared" si="1"/>
        <v>2430.22864031064</v>
      </c>
      <c r="BL35" s="62">
        <v>1774882268</v>
      </c>
      <c r="BM35" s="62">
        <f t="shared" si="2"/>
        <v>470.4044973122882</v>
      </c>
      <c r="BN35" s="62">
        <v>402095288</v>
      </c>
      <c r="BO35" s="62">
        <f t="shared" si="30"/>
        <v>782.041593975428</v>
      </c>
      <c r="BP35" s="62">
        <v>3232842500</v>
      </c>
      <c r="BQ35" s="62">
        <f t="shared" si="31"/>
        <v>1199.5451302143147</v>
      </c>
      <c r="BR35" s="62">
        <v>7735916617</v>
      </c>
      <c r="BS35" s="62">
        <f t="shared" si="32"/>
        <v>25318.25420311769</v>
      </c>
      <c r="BT35" s="62">
        <f t="shared" si="33"/>
        <v>3194.3405622446844</v>
      </c>
      <c r="BU35" s="62">
        <v>94435291</v>
      </c>
      <c r="BV35" s="62">
        <f t="shared" si="34"/>
        <v>1789.6318033656762</v>
      </c>
      <c r="BW35" s="62">
        <v>0</v>
      </c>
      <c r="BX35" s="62">
        <v>0</v>
      </c>
      <c r="BY35" s="62">
        <v>894980936</v>
      </c>
      <c r="BZ35" s="62">
        <f t="shared" si="35"/>
        <v>8623.496261466122</v>
      </c>
    </row>
    <row r="36" spans="1:78" ht="30" customHeight="1">
      <c r="A36" s="5">
        <v>29</v>
      </c>
      <c r="B36" s="8" t="s">
        <v>27</v>
      </c>
      <c r="C36" s="33">
        <v>762173</v>
      </c>
      <c r="D36" s="33">
        <v>764256</v>
      </c>
      <c r="E36" s="36">
        <v>8517</v>
      </c>
      <c r="F36" s="67">
        <f t="shared" si="4"/>
        <v>0.01117462833241272</v>
      </c>
      <c r="G36" s="36">
        <v>46690</v>
      </c>
      <c r="H36" s="67">
        <f t="shared" si="5"/>
        <v>0.06125905798289889</v>
      </c>
      <c r="I36" s="133">
        <v>0</v>
      </c>
      <c r="J36" s="67">
        <f t="shared" si="6"/>
        <v>0</v>
      </c>
      <c r="K36" s="36">
        <f t="shared" si="36"/>
        <v>46690</v>
      </c>
      <c r="L36" s="67">
        <f t="shared" si="7"/>
        <v>0.06125905798289889</v>
      </c>
      <c r="M36" s="36">
        <v>42035</v>
      </c>
      <c r="N36" s="67">
        <f t="shared" si="8"/>
        <v>0.05515152071773731</v>
      </c>
      <c r="O36" s="36">
        <v>9482</v>
      </c>
      <c r="P36" s="67">
        <f t="shared" si="9"/>
        <v>0.012440745080185207</v>
      </c>
      <c r="Q36" s="36">
        <v>318488</v>
      </c>
      <c r="R36" s="67">
        <f t="shared" si="10"/>
        <v>0.41786838421198336</v>
      </c>
      <c r="S36" s="36">
        <v>0</v>
      </c>
      <c r="T36" s="67">
        <f t="shared" si="11"/>
        <v>0</v>
      </c>
      <c r="U36" s="50">
        <v>29665</v>
      </c>
      <c r="V36" s="71">
        <f t="shared" si="12"/>
        <v>0.038921609660798794</v>
      </c>
      <c r="W36" s="36">
        <v>1373</v>
      </c>
      <c r="X36" s="67">
        <f t="shared" si="13"/>
        <v>0.0018014282846545338</v>
      </c>
      <c r="Y36" s="17">
        <v>92923970</v>
      </c>
      <c r="Z36" s="41">
        <f t="shared" si="14"/>
        <v>10910.410942820241</v>
      </c>
      <c r="AA36" s="17">
        <v>35088848</v>
      </c>
      <c r="AB36" s="142">
        <f t="shared" si="15"/>
        <v>751.528121653459</v>
      </c>
      <c r="AC36" s="154">
        <v>0</v>
      </c>
      <c r="AD36" s="157">
        <v>0</v>
      </c>
      <c r="AE36" s="154">
        <f t="shared" si="37"/>
        <v>35088848</v>
      </c>
      <c r="AF36" s="157">
        <f t="shared" si="38"/>
        <v>751.528121653459</v>
      </c>
      <c r="AG36" s="151">
        <v>88258392</v>
      </c>
      <c r="AH36" s="46">
        <f t="shared" si="16"/>
        <v>2099.640585226597</v>
      </c>
      <c r="AI36" s="17">
        <v>1035793941</v>
      </c>
      <c r="AJ36" s="48">
        <f t="shared" si="17"/>
        <v>109237.91826618857</v>
      </c>
      <c r="AK36" s="48">
        <f t="shared" si="18"/>
        <v>3252.222818442139</v>
      </c>
      <c r="AL36" s="17">
        <v>0</v>
      </c>
      <c r="AM36" s="48">
        <v>0</v>
      </c>
      <c r="AN36" s="48">
        <v>47703188</v>
      </c>
      <c r="AO36" s="17">
        <f t="shared" si="19"/>
        <v>1608.0629698297657</v>
      </c>
      <c r="AP36" s="48">
        <v>36795000</v>
      </c>
      <c r="AQ36" s="17">
        <f t="shared" si="20"/>
        <v>26798.980335032775</v>
      </c>
      <c r="AR36" s="48">
        <v>232890</v>
      </c>
      <c r="AS36" s="67">
        <f t="shared" si="21"/>
        <v>0.3047277352091446</v>
      </c>
      <c r="AT36" s="36">
        <v>3540195</v>
      </c>
      <c r="AU36" s="67">
        <f t="shared" si="22"/>
        <v>4.63221093455596</v>
      </c>
      <c r="AV36" s="48">
        <v>243580</v>
      </c>
      <c r="AW36" s="67">
        <f t="shared" si="23"/>
        <v>0.31871519490851236</v>
      </c>
      <c r="AX36" s="36">
        <v>908839</v>
      </c>
      <c r="AY36" s="67">
        <f t="shared" si="24"/>
        <v>1.1891813737805133</v>
      </c>
      <c r="AZ36" s="36">
        <v>153835</v>
      </c>
      <c r="BA36" s="67">
        <f t="shared" si="25"/>
        <v>0.20128726500020935</v>
      </c>
      <c r="BB36" s="36">
        <v>1418884</v>
      </c>
      <c r="BC36" s="67">
        <f t="shared" si="26"/>
        <v>1.8565559184357074</v>
      </c>
      <c r="BD36" s="36">
        <v>30228</v>
      </c>
      <c r="BE36" s="67">
        <f t="shared" si="27"/>
        <v>0.03955219193568647</v>
      </c>
      <c r="BF36" s="36">
        <v>68035</v>
      </c>
      <c r="BG36" s="67">
        <f t="shared" si="28"/>
        <v>0.08902121802118662</v>
      </c>
      <c r="BH36" s="36">
        <v>42968</v>
      </c>
      <c r="BI36" s="67">
        <f t="shared" si="29"/>
        <v>0.056221998911359546</v>
      </c>
      <c r="BJ36" s="48">
        <v>848422270</v>
      </c>
      <c r="BK36" s="62">
        <f t="shared" si="1"/>
        <v>3643.017175490575</v>
      </c>
      <c r="BL36" s="62">
        <v>2525740464</v>
      </c>
      <c r="BM36" s="62">
        <f t="shared" si="2"/>
        <v>713.4467067492045</v>
      </c>
      <c r="BN36" s="62">
        <v>207104372</v>
      </c>
      <c r="BO36" s="62">
        <f t="shared" si="30"/>
        <v>850.2519582888578</v>
      </c>
      <c r="BP36" s="62">
        <v>1878777014</v>
      </c>
      <c r="BQ36" s="62">
        <f t="shared" si="31"/>
        <v>2067.227544152485</v>
      </c>
      <c r="BR36" s="62">
        <v>6322005381</v>
      </c>
      <c r="BS36" s="62">
        <f t="shared" si="32"/>
        <v>41096.01443754672</v>
      </c>
      <c r="BT36" s="62">
        <f t="shared" si="33"/>
        <v>4455.618204870871</v>
      </c>
      <c r="BU36" s="62">
        <v>69051093</v>
      </c>
      <c r="BV36" s="62">
        <f t="shared" si="34"/>
        <v>2284.3421000396984</v>
      </c>
      <c r="BW36" s="62">
        <v>127599240</v>
      </c>
      <c r="BX36" s="62">
        <f>BW36/BF36</f>
        <v>1875.4940839273904</v>
      </c>
      <c r="BY36" s="62">
        <v>1018277338</v>
      </c>
      <c r="BZ36" s="62">
        <f t="shared" si="35"/>
        <v>23698.504421895363</v>
      </c>
    </row>
    <row r="37" spans="1:78" ht="30" customHeight="1">
      <c r="A37" s="5">
        <v>30</v>
      </c>
      <c r="B37" s="8" t="s">
        <v>28</v>
      </c>
      <c r="C37" s="33">
        <v>615692</v>
      </c>
      <c r="D37" s="33">
        <v>632237</v>
      </c>
      <c r="E37" s="36">
        <v>45499</v>
      </c>
      <c r="F37" s="67">
        <f t="shared" si="4"/>
        <v>0.0738989624682471</v>
      </c>
      <c r="G37" s="36">
        <v>293560</v>
      </c>
      <c r="H37" s="67">
        <f t="shared" si="5"/>
        <v>0.47679683997843075</v>
      </c>
      <c r="I37" s="133">
        <v>0</v>
      </c>
      <c r="J37" s="67">
        <f t="shared" si="6"/>
        <v>0</v>
      </c>
      <c r="K37" s="36">
        <f t="shared" si="36"/>
        <v>293560</v>
      </c>
      <c r="L37" s="67">
        <f t="shared" si="7"/>
        <v>0.47679683997843075</v>
      </c>
      <c r="M37" s="36">
        <v>121691</v>
      </c>
      <c r="N37" s="67">
        <f t="shared" si="8"/>
        <v>0.19764914924994964</v>
      </c>
      <c r="O37" s="36">
        <v>8005</v>
      </c>
      <c r="P37" s="67">
        <f t="shared" si="9"/>
        <v>0.013001630685472606</v>
      </c>
      <c r="Q37" s="36">
        <v>387918</v>
      </c>
      <c r="R37" s="67">
        <f t="shared" si="10"/>
        <v>0.6300520390065163</v>
      </c>
      <c r="S37" s="36">
        <v>0</v>
      </c>
      <c r="T37" s="67">
        <f t="shared" si="11"/>
        <v>0</v>
      </c>
      <c r="U37" s="50">
        <v>11406</v>
      </c>
      <c r="V37" s="71">
        <f t="shared" si="12"/>
        <v>0.01852549651449101</v>
      </c>
      <c r="W37" s="36">
        <v>1210</v>
      </c>
      <c r="X37" s="67">
        <f t="shared" si="13"/>
        <v>0.001965268348459944</v>
      </c>
      <c r="Y37" s="17">
        <v>29998830</v>
      </c>
      <c r="Z37" s="41">
        <f t="shared" si="14"/>
        <v>659.3294358117761</v>
      </c>
      <c r="AA37" s="17">
        <v>124100730</v>
      </c>
      <c r="AB37" s="142">
        <f t="shared" si="15"/>
        <v>422.74400463278374</v>
      </c>
      <c r="AC37" s="154">
        <v>0</v>
      </c>
      <c r="AD37" s="157">
        <v>0</v>
      </c>
      <c r="AE37" s="154">
        <f t="shared" si="37"/>
        <v>124100730</v>
      </c>
      <c r="AF37" s="157">
        <f t="shared" si="38"/>
        <v>422.74400463278374</v>
      </c>
      <c r="AG37" s="151">
        <v>111932762</v>
      </c>
      <c r="AH37" s="46">
        <f t="shared" si="16"/>
        <v>919.8113418412208</v>
      </c>
      <c r="AI37" s="17">
        <v>703238143</v>
      </c>
      <c r="AJ37" s="48">
        <f t="shared" si="17"/>
        <v>87849.86171143035</v>
      </c>
      <c r="AK37" s="48">
        <f t="shared" si="18"/>
        <v>1812.8525693574416</v>
      </c>
      <c r="AL37" s="17">
        <v>0</v>
      </c>
      <c r="AM37" s="48">
        <v>0</v>
      </c>
      <c r="AN37" s="48">
        <v>25606000</v>
      </c>
      <c r="AO37" s="17">
        <f t="shared" si="19"/>
        <v>2244.9587936173943</v>
      </c>
      <c r="AP37" s="48">
        <v>12969900</v>
      </c>
      <c r="AQ37" s="17">
        <f t="shared" si="20"/>
        <v>10718.92561983471</v>
      </c>
      <c r="AR37" s="48">
        <v>93594</v>
      </c>
      <c r="AS37" s="67">
        <f t="shared" si="21"/>
        <v>0.14803625855494063</v>
      </c>
      <c r="AT37" s="36">
        <v>1387637</v>
      </c>
      <c r="AU37" s="67">
        <f t="shared" si="22"/>
        <v>2.194805112639722</v>
      </c>
      <c r="AV37" s="48">
        <v>223493</v>
      </c>
      <c r="AW37" s="67">
        <f t="shared" si="23"/>
        <v>0.3534956037055724</v>
      </c>
      <c r="AX37" s="36">
        <v>709899</v>
      </c>
      <c r="AY37" s="67">
        <f t="shared" si="24"/>
        <v>1.1228368475745647</v>
      </c>
      <c r="AZ37" s="36">
        <v>107728</v>
      </c>
      <c r="BA37" s="67">
        <f t="shared" si="25"/>
        <v>0.17039179927780246</v>
      </c>
      <c r="BB37" s="36">
        <v>1013990</v>
      </c>
      <c r="BC37" s="67">
        <f t="shared" si="26"/>
        <v>1.6038131270393856</v>
      </c>
      <c r="BD37" s="36">
        <v>12894</v>
      </c>
      <c r="BE37" s="67">
        <f t="shared" si="27"/>
        <v>0.02039425089009343</v>
      </c>
      <c r="BF37" s="36">
        <v>0</v>
      </c>
      <c r="BG37" s="67">
        <f t="shared" si="28"/>
        <v>0</v>
      </c>
      <c r="BH37" s="36">
        <v>25250</v>
      </c>
      <c r="BI37" s="67">
        <f t="shared" si="29"/>
        <v>0.039937555062421214</v>
      </c>
      <c r="BJ37" s="48">
        <v>358291440</v>
      </c>
      <c r="BK37" s="62">
        <f t="shared" si="1"/>
        <v>3828.1453939355088</v>
      </c>
      <c r="BL37" s="62">
        <v>900082807</v>
      </c>
      <c r="BM37" s="62">
        <f t="shared" si="2"/>
        <v>648.6442830509708</v>
      </c>
      <c r="BN37" s="62">
        <v>94350533</v>
      </c>
      <c r="BO37" s="62">
        <f t="shared" si="30"/>
        <v>422.1632579096437</v>
      </c>
      <c r="BP37" s="62">
        <v>832316867</v>
      </c>
      <c r="BQ37" s="62">
        <f t="shared" si="31"/>
        <v>1172.4440617608984</v>
      </c>
      <c r="BR37" s="62">
        <v>2421562605</v>
      </c>
      <c r="BS37" s="62">
        <f t="shared" si="32"/>
        <v>22478.48846168127</v>
      </c>
      <c r="BT37" s="62">
        <f t="shared" si="33"/>
        <v>2388.152353573507</v>
      </c>
      <c r="BU37" s="62">
        <v>20631960</v>
      </c>
      <c r="BV37" s="62">
        <f t="shared" si="34"/>
        <v>1600.1209865053513</v>
      </c>
      <c r="BW37" s="62">
        <v>0</v>
      </c>
      <c r="BX37" s="62">
        <v>0</v>
      </c>
      <c r="BY37" s="62">
        <v>279079905</v>
      </c>
      <c r="BZ37" s="62">
        <f t="shared" si="35"/>
        <v>11052.669504950494</v>
      </c>
    </row>
    <row r="38" spans="1:78" ht="30" customHeight="1">
      <c r="A38" s="5">
        <v>31</v>
      </c>
      <c r="B38" s="8" t="s">
        <v>29</v>
      </c>
      <c r="C38" s="33">
        <v>646374</v>
      </c>
      <c r="D38" s="33">
        <v>657073</v>
      </c>
      <c r="E38" s="36">
        <v>2920</v>
      </c>
      <c r="F38" s="67">
        <f t="shared" si="4"/>
        <v>0.0045175084393864855</v>
      </c>
      <c r="G38" s="36">
        <v>373627</v>
      </c>
      <c r="H38" s="67">
        <f t="shared" si="5"/>
        <v>0.5780353170146076</v>
      </c>
      <c r="I38" s="133">
        <v>0</v>
      </c>
      <c r="J38" s="67">
        <f t="shared" si="6"/>
        <v>0</v>
      </c>
      <c r="K38" s="36">
        <f t="shared" si="36"/>
        <v>373627</v>
      </c>
      <c r="L38" s="67">
        <f t="shared" si="7"/>
        <v>0.5780353170146076</v>
      </c>
      <c r="M38" s="36">
        <v>125374</v>
      </c>
      <c r="N38" s="67">
        <f t="shared" si="8"/>
        <v>0.19396510379439766</v>
      </c>
      <c r="O38" s="36">
        <v>7924</v>
      </c>
      <c r="P38" s="67">
        <f t="shared" si="9"/>
        <v>0.01225915646359538</v>
      </c>
      <c r="Q38" s="36">
        <v>378633</v>
      </c>
      <c r="R38" s="67">
        <f t="shared" si="10"/>
        <v>0.5857800592226792</v>
      </c>
      <c r="S38" s="36">
        <v>0</v>
      </c>
      <c r="T38" s="67">
        <f t="shared" si="11"/>
        <v>0</v>
      </c>
      <c r="U38" s="50">
        <v>27186</v>
      </c>
      <c r="V38" s="71">
        <f t="shared" si="12"/>
        <v>0.042059241244233214</v>
      </c>
      <c r="W38" s="36">
        <v>1058</v>
      </c>
      <c r="X38" s="67">
        <f t="shared" si="13"/>
        <v>0.0016368232633119525</v>
      </c>
      <c r="Y38" s="17">
        <v>2525639</v>
      </c>
      <c r="Z38" s="41">
        <f t="shared" si="14"/>
        <v>864.9448630136986</v>
      </c>
      <c r="AA38" s="17">
        <v>59683707</v>
      </c>
      <c r="AB38" s="142">
        <f t="shared" si="15"/>
        <v>159.74141858056296</v>
      </c>
      <c r="AC38" s="154">
        <v>0</v>
      </c>
      <c r="AD38" s="157">
        <v>0</v>
      </c>
      <c r="AE38" s="154">
        <f t="shared" si="37"/>
        <v>59683707</v>
      </c>
      <c r="AF38" s="157">
        <f t="shared" si="38"/>
        <v>159.74141858056296</v>
      </c>
      <c r="AG38" s="151">
        <v>58955978</v>
      </c>
      <c r="AH38" s="46">
        <f t="shared" si="16"/>
        <v>470.240863336896</v>
      </c>
      <c r="AI38" s="17">
        <v>352819557</v>
      </c>
      <c r="AJ38" s="48">
        <f t="shared" si="17"/>
        <v>44525.43626956083</v>
      </c>
      <c r="AK38" s="48">
        <f t="shared" si="18"/>
        <v>931.8246349367329</v>
      </c>
      <c r="AL38" s="17">
        <v>0</v>
      </c>
      <c r="AM38" s="48">
        <v>0</v>
      </c>
      <c r="AN38" s="48">
        <v>33736214</v>
      </c>
      <c r="AO38" s="17">
        <f t="shared" si="19"/>
        <v>1240.9407047745162</v>
      </c>
      <c r="AP38" s="48">
        <v>17790016</v>
      </c>
      <c r="AQ38" s="17">
        <f t="shared" si="20"/>
        <v>16814.759924385635</v>
      </c>
      <c r="AR38" s="48">
        <v>195437</v>
      </c>
      <c r="AS38" s="67">
        <f t="shared" si="21"/>
        <v>0.29743574914811594</v>
      </c>
      <c r="AT38" s="36">
        <v>1878686</v>
      </c>
      <c r="AU38" s="67">
        <f t="shared" si="22"/>
        <v>2.859173942621292</v>
      </c>
      <c r="AV38" s="48">
        <v>115105</v>
      </c>
      <c r="AW38" s="67">
        <f t="shared" si="23"/>
        <v>0.17517840483477481</v>
      </c>
      <c r="AX38" s="36">
        <v>974856</v>
      </c>
      <c r="AY38" s="67">
        <f t="shared" si="24"/>
        <v>1.4836342385092676</v>
      </c>
      <c r="AZ38" s="36">
        <v>127297</v>
      </c>
      <c r="BA38" s="67">
        <f t="shared" si="25"/>
        <v>0.19373342079190592</v>
      </c>
      <c r="BB38" s="36">
        <v>1141598</v>
      </c>
      <c r="BC38" s="67">
        <f t="shared" si="26"/>
        <v>1.7373990408980433</v>
      </c>
      <c r="BD38" s="36">
        <v>1887</v>
      </c>
      <c r="BE38" s="67">
        <f t="shared" si="27"/>
        <v>0.002871827026829591</v>
      </c>
      <c r="BF38" s="36">
        <v>0</v>
      </c>
      <c r="BG38" s="67">
        <f t="shared" si="28"/>
        <v>0</v>
      </c>
      <c r="BH38" s="36">
        <v>37815</v>
      </c>
      <c r="BI38" s="67">
        <f t="shared" si="29"/>
        <v>0.05755068310522575</v>
      </c>
      <c r="BJ38" s="48">
        <v>399019048</v>
      </c>
      <c r="BK38" s="62">
        <f t="shared" si="1"/>
        <v>2041.676079759718</v>
      </c>
      <c r="BL38" s="62">
        <v>672417804</v>
      </c>
      <c r="BM38" s="62">
        <f t="shared" si="2"/>
        <v>357.91920736088946</v>
      </c>
      <c r="BN38" s="62">
        <v>54459513</v>
      </c>
      <c r="BO38" s="62">
        <f t="shared" si="30"/>
        <v>473.12899526519266</v>
      </c>
      <c r="BP38" s="62">
        <v>923579500</v>
      </c>
      <c r="BQ38" s="62">
        <f t="shared" si="31"/>
        <v>947.4009494735633</v>
      </c>
      <c r="BR38" s="62">
        <v>3023412610</v>
      </c>
      <c r="BS38" s="62">
        <f t="shared" si="32"/>
        <v>23750.855165479155</v>
      </c>
      <c r="BT38" s="62">
        <f t="shared" si="33"/>
        <v>2648.4039127608844</v>
      </c>
      <c r="BU38" s="62">
        <v>6233705</v>
      </c>
      <c r="BV38" s="62">
        <f t="shared" si="34"/>
        <v>3303.500264970853</v>
      </c>
      <c r="BW38" s="62">
        <v>0</v>
      </c>
      <c r="BX38" s="62">
        <v>0</v>
      </c>
      <c r="BY38" s="62">
        <v>295735614</v>
      </c>
      <c r="BZ38" s="62">
        <f t="shared" si="35"/>
        <v>7820.590083300278</v>
      </c>
    </row>
    <row r="39" spans="1:78" s="14" customFormat="1" ht="30" customHeight="1">
      <c r="A39" s="5">
        <v>32</v>
      </c>
      <c r="B39" s="8" t="s">
        <v>81</v>
      </c>
      <c r="C39" s="33">
        <v>5225690</v>
      </c>
      <c r="D39" s="33">
        <v>5316852</v>
      </c>
      <c r="E39" s="36">
        <v>142558</v>
      </c>
      <c r="F39" s="67">
        <f t="shared" si="4"/>
        <v>0.027280225195141693</v>
      </c>
      <c r="G39" s="36">
        <v>4044791</v>
      </c>
      <c r="H39" s="67">
        <f t="shared" si="5"/>
        <v>0.7740204642831856</v>
      </c>
      <c r="I39" s="133">
        <v>0</v>
      </c>
      <c r="J39" s="67">
        <f t="shared" si="6"/>
        <v>0</v>
      </c>
      <c r="K39" s="36">
        <f t="shared" si="36"/>
        <v>4044791</v>
      </c>
      <c r="L39" s="67">
        <f t="shared" si="7"/>
        <v>0.7740204642831856</v>
      </c>
      <c r="M39" s="36">
        <v>2011660</v>
      </c>
      <c r="N39" s="67">
        <f t="shared" si="8"/>
        <v>0.38495586228804235</v>
      </c>
      <c r="O39" s="36">
        <v>100318</v>
      </c>
      <c r="P39" s="67">
        <f t="shared" si="9"/>
        <v>0.019197082107817343</v>
      </c>
      <c r="Q39" s="36">
        <v>3203928</v>
      </c>
      <c r="R39" s="67">
        <f t="shared" si="10"/>
        <v>0.6131109958684882</v>
      </c>
      <c r="S39" s="36">
        <v>116703</v>
      </c>
      <c r="T39" s="67">
        <f t="shared" si="11"/>
        <v>0.022332553213068512</v>
      </c>
      <c r="U39" s="50">
        <v>475195</v>
      </c>
      <c r="V39" s="71">
        <f t="shared" si="12"/>
        <v>0.09093440292095398</v>
      </c>
      <c r="W39" s="36">
        <v>63289</v>
      </c>
      <c r="X39" s="67">
        <f t="shared" si="13"/>
        <v>0.01211112790846759</v>
      </c>
      <c r="Y39" s="17">
        <v>369947090</v>
      </c>
      <c r="Z39" s="41">
        <f t="shared" si="14"/>
        <v>2595.063693373925</v>
      </c>
      <c r="AA39" s="17">
        <v>3627661476</v>
      </c>
      <c r="AB39" s="142">
        <f t="shared" si="15"/>
        <v>896.872415904802</v>
      </c>
      <c r="AC39" s="154">
        <v>0</v>
      </c>
      <c r="AD39" s="157">
        <v>0</v>
      </c>
      <c r="AE39" s="154">
        <f t="shared" si="37"/>
        <v>3627661476</v>
      </c>
      <c r="AF39" s="157">
        <f t="shared" si="38"/>
        <v>896.872415904802</v>
      </c>
      <c r="AG39" s="151">
        <v>6721866536</v>
      </c>
      <c r="AH39" s="46">
        <f t="shared" si="16"/>
        <v>3341.4525993458137</v>
      </c>
      <c r="AI39" s="17">
        <v>15153188236</v>
      </c>
      <c r="AJ39" s="48">
        <f t="shared" si="17"/>
        <v>151051.5384676728</v>
      </c>
      <c r="AK39" s="48">
        <f t="shared" si="18"/>
        <v>4729.565781752898</v>
      </c>
      <c r="AL39" s="17">
        <v>240167320</v>
      </c>
      <c r="AM39" s="48">
        <f>AL39/S39</f>
        <v>2057.9361284628503</v>
      </c>
      <c r="AN39" s="48">
        <v>805759466</v>
      </c>
      <c r="AO39" s="17">
        <f t="shared" si="19"/>
        <v>1695.6396132114185</v>
      </c>
      <c r="AP39" s="48">
        <v>736058736</v>
      </c>
      <c r="AQ39" s="17">
        <f t="shared" si="20"/>
        <v>11630.12112689409</v>
      </c>
      <c r="AR39" s="48">
        <v>1206609</v>
      </c>
      <c r="AS39" s="67">
        <f t="shared" si="21"/>
        <v>0.22694049035030503</v>
      </c>
      <c r="AT39" s="36">
        <v>17755363</v>
      </c>
      <c r="AU39" s="67">
        <f t="shared" si="22"/>
        <v>3.339450298785823</v>
      </c>
      <c r="AV39" s="48">
        <v>1230843</v>
      </c>
      <c r="AW39" s="67">
        <f t="shared" si="23"/>
        <v>0.23149845058692625</v>
      </c>
      <c r="AX39" s="36">
        <v>7573561</v>
      </c>
      <c r="AY39" s="67">
        <f t="shared" si="24"/>
        <v>1.4244445773551717</v>
      </c>
      <c r="AZ39" s="36">
        <v>986784</v>
      </c>
      <c r="BA39" s="67">
        <f t="shared" si="25"/>
        <v>0.1855955366069998</v>
      </c>
      <c r="BB39" s="36">
        <v>8331845</v>
      </c>
      <c r="BC39" s="67">
        <f t="shared" si="26"/>
        <v>1.5670635556528563</v>
      </c>
      <c r="BD39" s="36">
        <v>540174</v>
      </c>
      <c r="BE39" s="67">
        <f t="shared" si="27"/>
        <v>0.10159658384322151</v>
      </c>
      <c r="BF39" s="36">
        <v>0</v>
      </c>
      <c r="BG39" s="67">
        <f t="shared" si="28"/>
        <v>0</v>
      </c>
      <c r="BH39" s="36">
        <v>345886</v>
      </c>
      <c r="BI39" s="67">
        <f t="shared" si="29"/>
        <v>0.06505466016357048</v>
      </c>
      <c r="BJ39" s="48">
        <v>5063534084</v>
      </c>
      <c r="BK39" s="63">
        <f t="shared" si="1"/>
        <v>4196.4995155845845</v>
      </c>
      <c r="BL39" s="62">
        <v>12045697230</v>
      </c>
      <c r="BM39" s="63">
        <f t="shared" si="2"/>
        <v>678.4258496996091</v>
      </c>
      <c r="BN39" s="62">
        <v>933355036</v>
      </c>
      <c r="BO39" s="63">
        <f t="shared" si="30"/>
        <v>758.3055158131459</v>
      </c>
      <c r="BP39" s="62">
        <v>11613888464</v>
      </c>
      <c r="BQ39" s="63">
        <f t="shared" si="31"/>
        <v>1533.4779060999178</v>
      </c>
      <c r="BR39" s="62">
        <v>31154365760</v>
      </c>
      <c r="BS39" s="63">
        <f t="shared" si="32"/>
        <v>31571.61624023089</v>
      </c>
      <c r="BT39" s="63">
        <f t="shared" si="33"/>
        <v>3739.191710839556</v>
      </c>
      <c r="BU39" s="62">
        <v>1244771924</v>
      </c>
      <c r="BV39" s="63">
        <f t="shared" si="34"/>
        <v>2304.390666711097</v>
      </c>
      <c r="BW39" s="62">
        <v>0</v>
      </c>
      <c r="BX39" s="63">
        <v>0</v>
      </c>
      <c r="BY39" s="62">
        <v>4955932765</v>
      </c>
      <c r="BZ39" s="63">
        <f t="shared" si="35"/>
        <v>14328.225961733056</v>
      </c>
    </row>
    <row r="40" spans="1:78" s="12" customFormat="1" ht="30" customHeight="1">
      <c r="A40" s="26">
        <v>33</v>
      </c>
      <c r="B40" s="25" t="s">
        <v>116</v>
      </c>
      <c r="C40" s="32">
        <f aca="true" t="shared" si="40" ref="C40:BY40">SUM(C41:C48)</f>
        <v>16367949</v>
      </c>
      <c r="D40" s="32">
        <f t="shared" si="40"/>
        <v>15881328</v>
      </c>
      <c r="E40" s="32">
        <f t="shared" si="40"/>
        <v>431675</v>
      </c>
      <c r="F40" s="66">
        <f t="shared" si="4"/>
        <v>0.02637318823512952</v>
      </c>
      <c r="G40" s="32">
        <f t="shared" si="40"/>
        <v>6429237</v>
      </c>
      <c r="H40" s="66">
        <f t="shared" si="5"/>
        <v>0.392794295730027</v>
      </c>
      <c r="I40" s="32">
        <f t="shared" si="40"/>
        <v>46218</v>
      </c>
      <c r="J40" s="136">
        <f t="shared" si="6"/>
        <v>0.0028236891500578354</v>
      </c>
      <c r="K40" s="32">
        <f t="shared" si="40"/>
        <v>6475455</v>
      </c>
      <c r="L40" s="136">
        <f t="shared" si="7"/>
        <v>0.39561798488008487</v>
      </c>
      <c r="M40" s="32">
        <f t="shared" si="40"/>
        <v>1742699</v>
      </c>
      <c r="N40" s="66">
        <f t="shared" si="8"/>
        <v>0.10647021199785019</v>
      </c>
      <c r="O40" s="32">
        <f t="shared" si="40"/>
        <v>208345</v>
      </c>
      <c r="P40" s="66">
        <f t="shared" si="9"/>
        <v>0.012728839758726032</v>
      </c>
      <c r="Q40" s="32">
        <f t="shared" si="40"/>
        <v>9116226</v>
      </c>
      <c r="R40" s="66">
        <f t="shared" si="10"/>
        <v>0.5569559142687944</v>
      </c>
      <c r="S40" s="32">
        <f t="shared" si="40"/>
        <v>0</v>
      </c>
      <c r="T40" s="66">
        <f t="shared" si="11"/>
        <v>0</v>
      </c>
      <c r="U40" s="32">
        <f t="shared" si="40"/>
        <v>1391806</v>
      </c>
      <c r="V40" s="66">
        <f t="shared" si="12"/>
        <v>0.08503240082187451</v>
      </c>
      <c r="W40" s="32">
        <f t="shared" si="40"/>
        <v>20641</v>
      </c>
      <c r="X40" s="66">
        <f t="shared" si="13"/>
        <v>0.0012610620915302216</v>
      </c>
      <c r="Y40" s="32">
        <f t="shared" si="40"/>
        <v>825903784</v>
      </c>
      <c r="Z40" s="42">
        <f t="shared" si="14"/>
        <v>1913.2536839057161</v>
      </c>
      <c r="AA40" s="32">
        <f t="shared" si="40"/>
        <v>2455284225</v>
      </c>
      <c r="AB40" s="141">
        <f t="shared" si="15"/>
        <v>381.8935629531156</v>
      </c>
      <c r="AC40" s="32">
        <f t="shared" si="40"/>
        <v>22108143</v>
      </c>
      <c r="AD40" s="156">
        <f>AC40/I40</f>
        <v>478.3448656367649</v>
      </c>
      <c r="AE40" s="32">
        <f t="shared" si="40"/>
        <v>2477392368</v>
      </c>
      <c r="AF40" s="156">
        <f t="shared" si="38"/>
        <v>382.58197578394106</v>
      </c>
      <c r="AG40" s="150">
        <f t="shared" si="40"/>
        <v>1413023441</v>
      </c>
      <c r="AH40" s="45">
        <f t="shared" si="16"/>
        <v>810.8247270469542</v>
      </c>
      <c r="AI40" s="32">
        <f t="shared" si="40"/>
        <v>15097393219</v>
      </c>
      <c r="AJ40" s="47">
        <f t="shared" si="17"/>
        <v>72463.42949914804</v>
      </c>
      <c r="AK40" s="47">
        <f t="shared" si="18"/>
        <v>1656.1012439796907</v>
      </c>
      <c r="AL40" s="32">
        <f t="shared" si="40"/>
        <v>0</v>
      </c>
      <c r="AM40" s="47">
        <v>0</v>
      </c>
      <c r="AN40" s="32">
        <f t="shared" si="40"/>
        <v>1581935250</v>
      </c>
      <c r="AO40" s="32">
        <f t="shared" si="19"/>
        <v>1136.6061433849259</v>
      </c>
      <c r="AP40" s="32">
        <f t="shared" si="40"/>
        <v>459192873</v>
      </c>
      <c r="AQ40" s="32">
        <f t="shared" si="20"/>
        <v>22246.63887408556</v>
      </c>
      <c r="AR40" s="32">
        <f t="shared" si="40"/>
        <v>4638070</v>
      </c>
      <c r="AS40" s="66">
        <f t="shared" si="21"/>
        <v>0.29204547629770006</v>
      </c>
      <c r="AT40" s="32">
        <f t="shared" si="40"/>
        <v>40273508</v>
      </c>
      <c r="AU40" s="66">
        <f t="shared" si="22"/>
        <v>2.5359030428689593</v>
      </c>
      <c r="AV40" s="32">
        <f t="shared" si="40"/>
        <v>3180924</v>
      </c>
      <c r="AW40" s="66">
        <f t="shared" si="23"/>
        <v>0.20029332559594512</v>
      </c>
      <c r="AX40" s="32">
        <f t="shared" si="40"/>
        <v>28173773</v>
      </c>
      <c r="AY40" s="66">
        <f t="shared" si="24"/>
        <v>1.7740187092666306</v>
      </c>
      <c r="AZ40" s="32">
        <f t="shared" si="40"/>
        <v>2995186</v>
      </c>
      <c r="BA40" s="66">
        <f t="shared" si="25"/>
        <v>0.1885979560399483</v>
      </c>
      <c r="BB40" s="32">
        <f t="shared" si="40"/>
        <v>25089618</v>
      </c>
      <c r="BC40" s="66">
        <f t="shared" si="26"/>
        <v>1.5798186398517806</v>
      </c>
      <c r="BD40" s="32">
        <f t="shared" si="40"/>
        <v>408255</v>
      </c>
      <c r="BE40" s="66">
        <f t="shared" si="27"/>
        <v>0.025706603377249056</v>
      </c>
      <c r="BF40" s="32">
        <f t="shared" si="40"/>
        <v>0</v>
      </c>
      <c r="BG40" s="66">
        <f t="shared" si="28"/>
        <v>0</v>
      </c>
      <c r="BH40" s="32">
        <f t="shared" si="40"/>
        <v>1021962</v>
      </c>
      <c r="BI40" s="66">
        <f t="shared" si="29"/>
        <v>0.0643499082696359</v>
      </c>
      <c r="BJ40" s="32">
        <f t="shared" si="40"/>
        <v>8619413536</v>
      </c>
      <c r="BK40" s="47">
        <f aca="true" t="shared" si="41" ref="BK40:BK71">BJ40/AR40</f>
        <v>1858.4052280366618</v>
      </c>
      <c r="BL40" s="32">
        <f t="shared" si="40"/>
        <v>18468215169</v>
      </c>
      <c r="BM40" s="47">
        <f aca="true" t="shared" si="42" ref="BM40:BM71">BL40/AT40</f>
        <v>458.5698163914601</v>
      </c>
      <c r="BN40" s="32">
        <f t="shared" si="40"/>
        <v>1531268465</v>
      </c>
      <c r="BO40" s="47">
        <f t="shared" si="30"/>
        <v>481.39108793545523</v>
      </c>
      <c r="BP40" s="32">
        <f t="shared" si="40"/>
        <v>28702468118</v>
      </c>
      <c r="BQ40" s="47">
        <f t="shared" si="31"/>
        <v>1018.7655064161978</v>
      </c>
      <c r="BR40" s="32">
        <f t="shared" si="40"/>
        <v>65911573287</v>
      </c>
      <c r="BS40" s="47">
        <f t="shared" si="32"/>
        <v>22005.836461241473</v>
      </c>
      <c r="BT40" s="47">
        <f t="shared" si="33"/>
        <v>2627.045708188941</v>
      </c>
      <c r="BU40" s="32">
        <f t="shared" si="40"/>
        <v>750791231</v>
      </c>
      <c r="BV40" s="47">
        <f t="shared" si="34"/>
        <v>1839.0251950374154</v>
      </c>
      <c r="BW40" s="32">
        <f t="shared" si="40"/>
        <v>0</v>
      </c>
      <c r="BX40" s="47">
        <v>0</v>
      </c>
      <c r="BY40" s="32">
        <f t="shared" si="40"/>
        <v>8862335481</v>
      </c>
      <c r="BZ40" s="47">
        <f t="shared" si="35"/>
        <v>8671.883573948933</v>
      </c>
    </row>
    <row r="41" spans="1:78" ht="30" customHeight="1">
      <c r="A41" s="5">
        <v>34</v>
      </c>
      <c r="B41" s="8" t="s">
        <v>30</v>
      </c>
      <c r="C41" s="33">
        <v>451480</v>
      </c>
      <c r="D41" s="33">
        <v>413704</v>
      </c>
      <c r="E41" s="36">
        <v>4913</v>
      </c>
      <c r="F41" s="67">
        <f t="shared" si="4"/>
        <v>0.010881988127934792</v>
      </c>
      <c r="G41" s="36">
        <v>229739</v>
      </c>
      <c r="H41" s="67">
        <f t="shared" si="5"/>
        <v>0.5088575352175069</v>
      </c>
      <c r="I41" s="36">
        <v>0</v>
      </c>
      <c r="J41" s="67">
        <f t="shared" si="6"/>
        <v>0</v>
      </c>
      <c r="K41" s="36">
        <f t="shared" si="36"/>
        <v>229739</v>
      </c>
      <c r="L41" s="67">
        <f t="shared" si="7"/>
        <v>0.5088575352175069</v>
      </c>
      <c r="M41" s="36">
        <v>71026</v>
      </c>
      <c r="N41" s="67">
        <f t="shared" si="8"/>
        <v>0.1573181536280677</v>
      </c>
      <c r="O41" s="36">
        <v>4256</v>
      </c>
      <c r="P41" s="67">
        <f t="shared" si="9"/>
        <v>0.009426774164968548</v>
      </c>
      <c r="Q41" s="36">
        <v>193446</v>
      </c>
      <c r="R41" s="67">
        <f t="shared" si="10"/>
        <v>0.42847080712323915</v>
      </c>
      <c r="S41" s="36">
        <v>0</v>
      </c>
      <c r="T41" s="67">
        <f t="shared" si="11"/>
        <v>0</v>
      </c>
      <c r="U41" s="36">
        <v>13585</v>
      </c>
      <c r="V41" s="67">
        <f t="shared" si="12"/>
        <v>0.030089926464073713</v>
      </c>
      <c r="W41" s="36">
        <v>364</v>
      </c>
      <c r="X41" s="67">
        <f t="shared" si="13"/>
        <v>0.0008062372641091521</v>
      </c>
      <c r="Y41" s="17">
        <v>8807396</v>
      </c>
      <c r="Z41" s="41">
        <f t="shared" si="14"/>
        <v>1792.671687360065</v>
      </c>
      <c r="AA41" s="17">
        <v>38674481</v>
      </c>
      <c r="AB41" s="143">
        <f t="shared" si="15"/>
        <v>168.3409477711664</v>
      </c>
      <c r="AC41" s="154">
        <v>0</v>
      </c>
      <c r="AD41" s="158">
        <v>0</v>
      </c>
      <c r="AE41" s="154">
        <f t="shared" si="37"/>
        <v>38674481</v>
      </c>
      <c r="AF41" s="158">
        <f t="shared" si="38"/>
        <v>168.3409477711664</v>
      </c>
      <c r="AG41" s="151">
        <v>46211509</v>
      </c>
      <c r="AH41" s="46">
        <f t="shared" si="16"/>
        <v>650.6280657787289</v>
      </c>
      <c r="AI41" s="17">
        <v>229163102</v>
      </c>
      <c r="AJ41" s="48">
        <f t="shared" si="17"/>
        <v>53844.71381578947</v>
      </c>
      <c r="AK41" s="48">
        <f t="shared" si="18"/>
        <v>1184.6360327946818</v>
      </c>
      <c r="AL41" s="17">
        <v>0</v>
      </c>
      <c r="AM41" s="48">
        <v>0</v>
      </c>
      <c r="AN41" s="48">
        <v>13606359</v>
      </c>
      <c r="AO41" s="17">
        <f t="shared" si="19"/>
        <v>1001.5722488038277</v>
      </c>
      <c r="AP41" s="48">
        <v>4144917</v>
      </c>
      <c r="AQ41" s="17">
        <f t="shared" si="20"/>
        <v>11387.134615384615</v>
      </c>
      <c r="AR41" s="36">
        <v>135965</v>
      </c>
      <c r="AS41" s="67">
        <f t="shared" si="21"/>
        <v>0.3286528532477327</v>
      </c>
      <c r="AT41" s="36">
        <v>969494</v>
      </c>
      <c r="AU41" s="67">
        <f t="shared" si="22"/>
        <v>2.3434484559008375</v>
      </c>
      <c r="AV41" s="36">
        <v>170645</v>
      </c>
      <c r="AW41" s="67">
        <f t="shared" si="23"/>
        <v>0.4124809042213757</v>
      </c>
      <c r="AX41" s="36">
        <v>792572</v>
      </c>
      <c r="AY41" s="67">
        <f t="shared" si="24"/>
        <v>1.9157948678282057</v>
      </c>
      <c r="AZ41" s="36">
        <v>77066</v>
      </c>
      <c r="BA41" s="67">
        <f t="shared" si="25"/>
        <v>0.1862829462610949</v>
      </c>
      <c r="BB41" s="36">
        <v>748675</v>
      </c>
      <c r="BC41" s="67">
        <f t="shared" si="26"/>
        <v>1.8096876027304547</v>
      </c>
      <c r="BD41" s="36">
        <v>13132</v>
      </c>
      <c r="BE41" s="67">
        <f t="shared" si="27"/>
        <v>0.03174250188540599</v>
      </c>
      <c r="BF41" s="36">
        <v>0</v>
      </c>
      <c r="BG41" s="67">
        <f t="shared" si="28"/>
        <v>0</v>
      </c>
      <c r="BH41" s="36">
        <v>28395</v>
      </c>
      <c r="BI41" s="72">
        <f t="shared" si="29"/>
        <v>0.06863602962504593</v>
      </c>
      <c r="BJ41" s="61">
        <v>223343524</v>
      </c>
      <c r="BK41" s="62">
        <f t="shared" si="41"/>
        <v>1642.6545360938476</v>
      </c>
      <c r="BL41" s="62">
        <v>331921964</v>
      </c>
      <c r="BM41" s="62">
        <f t="shared" si="42"/>
        <v>342.36618689749497</v>
      </c>
      <c r="BN41" s="62">
        <v>75286078</v>
      </c>
      <c r="BO41" s="62">
        <f t="shared" si="30"/>
        <v>441.1853731430748</v>
      </c>
      <c r="BP41" s="62">
        <v>815328756</v>
      </c>
      <c r="BQ41" s="62">
        <f t="shared" si="31"/>
        <v>1028.7125409426526</v>
      </c>
      <c r="BR41" s="62">
        <v>1551194210</v>
      </c>
      <c r="BS41" s="62">
        <f t="shared" si="32"/>
        <v>20128.12667064594</v>
      </c>
      <c r="BT41" s="62">
        <f t="shared" si="33"/>
        <v>2071.9193374962433</v>
      </c>
      <c r="BU41" s="62">
        <v>31363009</v>
      </c>
      <c r="BV41" s="62">
        <f t="shared" si="34"/>
        <v>2388.2888364300943</v>
      </c>
      <c r="BW41" s="62">
        <v>0</v>
      </c>
      <c r="BX41" s="62">
        <v>0</v>
      </c>
      <c r="BY41" s="62">
        <v>247873826</v>
      </c>
      <c r="BZ41" s="62">
        <f t="shared" si="35"/>
        <v>8729.488501496742</v>
      </c>
    </row>
    <row r="42" spans="1:78" ht="30" customHeight="1">
      <c r="A42" s="5">
        <v>35</v>
      </c>
      <c r="B42" s="8" t="s">
        <v>31</v>
      </c>
      <c r="C42" s="33">
        <v>278733</v>
      </c>
      <c r="D42" s="33">
        <v>282804</v>
      </c>
      <c r="E42" s="36">
        <v>1459</v>
      </c>
      <c r="F42" s="67">
        <f t="shared" si="4"/>
        <v>0.005234399945467526</v>
      </c>
      <c r="G42" s="36">
        <v>174423</v>
      </c>
      <c r="H42" s="67">
        <f t="shared" si="5"/>
        <v>0.6257708990324073</v>
      </c>
      <c r="I42" s="36">
        <v>0</v>
      </c>
      <c r="J42" s="67">
        <f t="shared" si="6"/>
        <v>0</v>
      </c>
      <c r="K42" s="36">
        <f t="shared" si="36"/>
        <v>174423</v>
      </c>
      <c r="L42" s="67">
        <f t="shared" si="7"/>
        <v>0.6257708990324073</v>
      </c>
      <c r="M42" s="36">
        <v>26029</v>
      </c>
      <c r="N42" s="67">
        <f t="shared" si="8"/>
        <v>0.09338327359874862</v>
      </c>
      <c r="O42" s="36">
        <v>1787</v>
      </c>
      <c r="P42" s="67">
        <f t="shared" si="9"/>
        <v>0.006411153325942748</v>
      </c>
      <c r="Q42" s="36">
        <v>138179</v>
      </c>
      <c r="R42" s="67">
        <f t="shared" si="10"/>
        <v>0.4957396504898953</v>
      </c>
      <c r="S42" s="36">
        <v>0</v>
      </c>
      <c r="T42" s="67">
        <f t="shared" si="11"/>
        <v>0</v>
      </c>
      <c r="U42" s="36">
        <v>1065</v>
      </c>
      <c r="V42" s="67">
        <f t="shared" si="12"/>
        <v>0.0038208608237991198</v>
      </c>
      <c r="W42" s="36">
        <v>456</v>
      </c>
      <c r="X42" s="67">
        <f t="shared" si="13"/>
        <v>0.0016359742118801865</v>
      </c>
      <c r="Y42" s="17">
        <v>16765195</v>
      </c>
      <c r="Z42" s="41">
        <f t="shared" si="14"/>
        <v>11490.880740233037</v>
      </c>
      <c r="AA42" s="17">
        <v>31256564</v>
      </c>
      <c r="AB42" s="143">
        <f t="shared" si="15"/>
        <v>179.19978443209897</v>
      </c>
      <c r="AC42" s="154">
        <v>0</v>
      </c>
      <c r="AD42" s="158">
        <v>0</v>
      </c>
      <c r="AE42" s="154">
        <f t="shared" si="37"/>
        <v>31256564</v>
      </c>
      <c r="AF42" s="158">
        <f t="shared" si="38"/>
        <v>179.19978443209897</v>
      </c>
      <c r="AG42" s="151">
        <v>18606268</v>
      </c>
      <c r="AH42" s="46">
        <f t="shared" si="16"/>
        <v>714.8283837258442</v>
      </c>
      <c r="AI42" s="17">
        <v>117100152</v>
      </c>
      <c r="AJ42" s="48">
        <f t="shared" si="17"/>
        <v>65528.904308897596</v>
      </c>
      <c r="AK42" s="48">
        <f t="shared" si="18"/>
        <v>847.4525940989586</v>
      </c>
      <c r="AL42" s="17">
        <v>0</v>
      </c>
      <c r="AM42" s="48">
        <v>0</v>
      </c>
      <c r="AN42" s="48">
        <v>1579925</v>
      </c>
      <c r="AO42" s="17">
        <f t="shared" si="19"/>
        <v>1483.4976525821596</v>
      </c>
      <c r="AP42" s="48">
        <v>10667567</v>
      </c>
      <c r="AQ42" s="17">
        <f t="shared" si="20"/>
        <v>23393.787280701756</v>
      </c>
      <c r="AR42" s="36">
        <v>81943</v>
      </c>
      <c r="AS42" s="67">
        <f t="shared" si="21"/>
        <v>0.28975191298567204</v>
      </c>
      <c r="AT42" s="36">
        <v>863920</v>
      </c>
      <c r="AU42" s="67">
        <f t="shared" si="22"/>
        <v>3.054836565253674</v>
      </c>
      <c r="AV42" s="36">
        <v>133554</v>
      </c>
      <c r="AW42" s="67">
        <f t="shared" si="23"/>
        <v>0.472249331692621</v>
      </c>
      <c r="AX42" s="36">
        <v>408518</v>
      </c>
      <c r="AY42" s="67">
        <f t="shared" si="24"/>
        <v>1.4445269515282668</v>
      </c>
      <c r="AZ42" s="36">
        <v>46013</v>
      </c>
      <c r="BA42" s="67">
        <f t="shared" si="25"/>
        <v>0.1627027906253094</v>
      </c>
      <c r="BB42" s="36">
        <v>441461</v>
      </c>
      <c r="BC42" s="67">
        <f t="shared" si="26"/>
        <v>1.5610139884867258</v>
      </c>
      <c r="BD42" s="36">
        <v>9392</v>
      </c>
      <c r="BE42" s="67">
        <f t="shared" si="27"/>
        <v>0.03321027991117523</v>
      </c>
      <c r="BF42" s="36">
        <v>0</v>
      </c>
      <c r="BG42" s="67">
        <f t="shared" si="28"/>
        <v>0</v>
      </c>
      <c r="BH42" s="36">
        <v>17190</v>
      </c>
      <c r="BI42" s="72">
        <f t="shared" si="29"/>
        <v>0.060784147324648874</v>
      </c>
      <c r="BJ42" s="61">
        <v>120531738</v>
      </c>
      <c r="BK42" s="62">
        <f t="shared" si="41"/>
        <v>1470.9217138742786</v>
      </c>
      <c r="BL42" s="62">
        <v>241776076</v>
      </c>
      <c r="BM42" s="62">
        <f t="shared" si="42"/>
        <v>279.8593341976109</v>
      </c>
      <c r="BN42" s="62">
        <v>41373740</v>
      </c>
      <c r="BO42" s="62">
        <f t="shared" si="30"/>
        <v>309.79034697575514</v>
      </c>
      <c r="BP42" s="62">
        <v>432731804</v>
      </c>
      <c r="BQ42" s="62">
        <f t="shared" si="31"/>
        <v>1059.272306238648</v>
      </c>
      <c r="BR42" s="62">
        <v>1007897948</v>
      </c>
      <c r="BS42" s="62">
        <f t="shared" si="32"/>
        <v>21904.634516332342</v>
      </c>
      <c r="BT42" s="62">
        <f t="shared" si="33"/>
        <v>2283.0962372667123</v>
      </c>
      <c r="BU42" s="62">
        <v>16517115</v>
      </c>
      <c r="BV42" s="62">
        <f t="shared" si="34"/>
        <v>1758.6366056218058</v>
      </c>
      <c r="BW42" s="62">
        <v>0</v>
      </c>
      <c r="BX42" s="62">
        <v>0</v>
      </c>
      <c r="BY42" s="62">
        <v>148841026</v>
      </c>
      <c r="BZ42" s="62">
        <f t="shared" si="35"/>
        <v>8658.582082606166</v>
      </c>
    </row>
    <row r="43" spans="1:78" ht="30" customHeight="1">
      <c r="A43" s="5">
        <v>36</v>
      </c>
      <c r="B43" s="8" t="s">
        <v>112</v>
      </c>
      <c r="C43" s="33">
        <v>1907106</v>
      </c>
      <c r="D43" s="33">
        <v>1895915</v>
      </c>
      <c r="E43" s="36">
        <v>229361</v>
      </c>
      <c r="F43" s="67">
        <f t="shared" si="4"/>
        <v>0.12026651900838234</v>
      </c>
      <c r="G43" s="36">
        <v>628962</v>
      </c>
      <c r="H43" s="67">
        <f t="shared" si="5"/>
        <v>0.32979918263588914</v>
      </c>
      <c r="I43" s="36">
        <v>23714</v>
      </c>
      <c r="J43" s="67">
        <f t="shared" si="6"/>
        <v>0.012434547424212393</v>
      </c>
      <c r="K43" s="36">
        <f t="shared" si="36"/>
        <v>652676</v>
      </c>
      <c r="L43" s="67">
        <f t="shared" si="7"/>
        <v>0.34223373006010155</v>
      </c>
      <c r="M43" s="36">
        <v>245249</v>
      </c>
      <c r="N43" s="67">
        <f t="shared" si="8"/>
        <v>0.12859746652781753</v>
      </c>
      <c r="O43" s="36">
        <v>22608</v>
      </c>
      <c r="P43" s="67">
        <f t="shared" si="9"/>
        <v>0.0118546111228217</v>
      </c>
      <c r="Q43" s="36">
        <v>1051409</v>
      </c>
      <c r="R43" s="67">
        <f t="shared" si="10"/>
        <v>0.5513112538055043</v>
      </c>
      <c r="S43" s="36">
        <v>0</v>
      </c>
      <c r="T43" s="67">
        <f t="shared" si="11"/>
        <v>0</v>
      </c>
      <c r="U43" s="36">
        <v>155471</v>
      </c>
      <c r="V43" s="67">
        <f t="shared" si="12"/>
        <v>0.08152195001221746</v>
      </c>
      <c r="W43" s="36">
        <v>1948</v>
      </c>
      <c r="X43" s="67">
        <f t="shared" si="13"/>
        <v>0.0010214429612197748</v>
      </c>
      <c r="Y43" s="17">
        <v>213247569</v>
      </c>
      <c r="Z43" s="41">
        <f t="shared" si="14"/>
        <v>929.7464215799547</v>
      </c>
      <c r="AA43" s="17">
        <v>250210641</v>
      </c>
      <c r="AB43" s="143">
        <f t="shared" si="15"/>
        <v>397.81519551260646</v>
      </c>
      <c r="AC43" s="154">
        <v>11723174</v>
      </c>
      <c r="AD43" s="158">
        <f>AC43/I43</f>
        <v>494.35666694779457</v>
      </c>
      <c r="AE43" s="154">
        <f t="shared" si="37"/>
        <v>261933815</v>
      </c>
      <c r="AF43" s="158">
        <f t="shared" si="38"/>
        <v>401.322884555277</v>
      </c>
      <c r="AG43" s="151">
        <v>153304675</v>
      </c>
      <c r="AH43" s="46">
        <f t="shared" si="16"/>
        <v>625.098063600667</v>
      </c>
      <c r="AI43" s="17">
        <v>1968236453</v>
      </c>
      <c r="AJ43" s="48">
        <f t="shared" si="17"/>
        <v>87059.29109164898</v>
      </c>
      <c r="AK43" s="48">
        <f t="shared" si="18"/>
        <v>1871.9988634299307</v>
      </c>
      <c r="AL43" s="17">
        <v>0</v>
      </c>
      <c r="AM43" s="48">
        <v>0</v>
      </c>
      <c r="AN43" s="48">
        <v>207626835</v>
      </c>
      <c r="AO43" s="17">
        <f t="shared" si="19"/>
        <v>1335.4698625467129</v>
      </c>
      <c r="AP43" s="48">
        <v>28617188</v>
      </c>
      <c r="AQ43" s="17">
        <f t="shared" si="20"/>
        <v>14690.548254620124</v>
      </c>
      <c r="AR43" s="36">
        <v>380238</v>
      </c>
      <c r="AS43" s="67">
        <f t="shared" si="21"/>
        <v>0.20055645954591847</v>
      </c>
      <c r="AT43" s="36">
        <v>3359582</v>
      </c>
      <c r="AU43" s="67">
        <f t="shared" si="22"/>
        <v>1.7720108760150113</v>
      </c>
      <c r="AV43" s="36">
        <v>430396</v>
      </c>
      <c r="AW43" s="67">
        <f t="shared" si="23"/>
        <v>0.22701228694324377</v>
      </c>
      <c r="AX43" s="36">
        <v>1602570</v>
      </c>
      <c r="AY43" s="67">
        <f t="shared" si="24"/>
        <v>0.845275236495307</v>
      </c>
      <c r="AZ43" s="36">
        <v>338564</v>
      </c>
      <c r="BA43" s="67">
        <f t="shared" si="25"/>
        <v>0.1785755163074294</v>
      </c>
      <c r="BB43" s="36">
        <v>2977213</v>
      </c>
      <c r="BC43" s="67">
        <f t="shared" si="26"/>
        <v>1.570330420931318</v>
      </c>
      <c r="BD43" s="36">
        <v>66096</v>
      </c>
      <c r="BE43" s="67">
        <f t="shared" si="27"/>
        <v>0.03486232241424325</v>
      </c>
      <c r="BF43" s="36">
        <v>0</v>
      </c>
      <c r="BG43" s="67">
        <f t="shared" si="28"/>
        <v>0</v>
      </c>
      <c r="BH43" s="36">
        <v>86850</v>
      </c>
      <c r="BI43" s="72">
        <f t="shared" si="29"/>
        <v>0.045809015699543494</v>
      </c>
      <c r="BJ43" s="61">
        <v>995481000</v>
      </c>
      <c r="BK43" s="62">
        <f t="shared" si="41"/>
        <v>2618.0471178577627</v>
      </c>
      <c r="BL43" s="62">
        <v>2143005262</v>
      </c>
      <c r="BM43" s="62">
        <f t="shared" si="42"/>
        <v>637.8785402469712</v>
      </c>
      <c r="BN43" s="62">
        <v>373198542</v>
      </c>
      <c r="BO43" s="62">
        <f t="shared" si="30"/>
        <v>867.1050427977955</v>
      </c>
      <c r="BP43" s="62">
        <v>2949821524</v>
      </c>
      <c r="BQ43" s="62">
        <f t="shared" si="31"/>
        <v>1840.6818572667653</v>
      </c>
      <c r="BR43" s="62">
        <v>8484970975</v>
      </c>
      <c r="BS43" s="62">
        <f t="shared" si="32"/>
        <v>25061.64558251911</v>
      </c>
      <c r="BT43" s="62">
        <f t="shared" si="33"/>
        <v>2849.971088732986</v>
      </c>
      <c r="BU43" s="62">
        <v>85643374</v>
      </c>
      <c r="BV43" s="62">
        <f t="shared" si="34"/>
        <v>1295.7421629145485</v>
      </c>
      <c r="BW43" s="62">
        <v>0</v>
      </c>
      <c r="BX43" s="62">
        <v>0</v>
      </c>
      <c r="BY43" s="62">
        <v>510606254</v>
      </c>
      <c r="BZ43" s="62">
        <f t="shared" si="35"/>
        <v>5879.173909038573</v>
      </c>
    </row>
    <row r="44" spans="1:78" ht="30" customHeight="1">
      <c r="A44" s="5">
        <v>37</v>
      </c>
      <c r="B44" s="8" t="s">
        <v>32</v>
      </c>
      <c r="C44" s="33">
        <v>5513804</v>
      </c>
      <c r="D44" s="33">
        <v>5276607</v>
      </c>
      <c r="E44" s="36">
        <v>111714</v>
      </c>
      <c r="F44" s="67">
        <f t="shared" si="4"/>
        <v>0.020260785475871106</v>
      </c>
      <c r="G44" s="36">
        <v>3060837</v>
      </c>
      <c r="H44" s="67">
        <f t="shared" si="5"/>
        <v>0.5551225614838685</v>
      </c>
      <c r="I44" s="36">
        <v>0</v>
      </c>
      <c r="J44" s="67">
        <f t="shared" si="6"/>
        <v>0</v>
      </c>
      <c r="K44" s="36">
        <f t="shared" si="36"/>
        <v>3060837</v>
      </c>
      <c r="L44" s="67">
        <f t="shared" si="7"/>
        <v>0.5551225614838685</v>
      </c>
      <c r="M44" s="36">
        <v>247457</v>
      </c>
      <c r="N44" s="67">
        <f t="shared" si="8"/>
        <v>0.04487954232685819</v>
      </c>
      <c r="O44" s="36">
        <v>100986</v>
      </c>
      <c r="P44" s="67">
        <f t="shared" si="9"/>
        <v>0.018315123279681322</v>
      </c>
      <c r="Q44" s="36">
        <v>3393785</v>
      </c>
      <c r="R44" s="67">
        <f t="shared" si="10"/>
        <v>0.6155070075033497</v>
      </c>
      <c r="S44" s="36">
        <v>0</v>
      </c>
      <c r="T44" s="67">
        <f t="shared" si="11"/>
        <v>0</v>
      </c>
      <c r="U44" s="36">
        <v>403927</v>
      </c>
      <c r="V44" s="67">
        <f t="shared" si="12"/>
        <v>0.07325740994783275</v>
      </c>
      <c r="W44" s="36">
        <v>6818</v>
      </c>
      <c r="X44" s="67">
        <f t="shared" si="13"/>
        <v>0.0012365328909043558</v>
      </c>
      <c r="Y44" s="17">
        <v>289685560</v>
      </c>
      <c r="Z44" s="41">
        <f t="shared" si="14"/>
        <v>2593.099880050844</v>
      </c>
      <c r="AA44" s="17">
        <v>1367558093</v>
      </c>
      <c r="AB44" s="143">
        <f t="shared" si="15"/>
        <v>446.79219866984096</v>
      </c>
      <c r="AC44" s="154">
        <v>0</v>
      </c>
      <c r="AD44" s="158">
        <v>0</v>
      </c>
      <c r="AE44" s="154">
        <f t="shared" si="37"/>
        <v>1367558093</v>
      </c>
      <c r="AF44" s="158">
        <f t="shared" si="38"/>
        <v>446.79219866984096</v>
      </c>
      <c r="AG44" s="151">
        <v>187040110</v>
      </c>
      <c r="AH44" s="46">
        <f t="shared" si="16"/>
        <v>755.8489353705896</v>
      </c>
      <c r="AI44" s="17">
        <v>7622983729</v>
      </c>
      <c r="AJ44" s="48">
        <f t="shared" si="17"/>
        <v>75485.54976927495</v>
      </c>
      <c r="AK44" s="48">
        <f t="shared" si="18"/>
        <v>2246.1598860858894</v>
      </c>
      <c r="AL44" s="17">
        <v>0</v>
      </c>
      <c r="AM44" s="48">
        <v>0</v>
      </c>
      <c r="AN44" s="48">
        <v>578546530</v>
      </c>
      <c r="AO44" s="17">
        <f t="shared" si="19"/>
        <v>1432.3046738643368</v>
      </c>
      <c r="AP44" s="48">
        <v>183250380</v>
      </c>
      <c r="AQ44" s="17">
        <f t="shared" si="20"/>
        <v>26877.43913171018</v>
      </c>
      <c r="AR44" s="36">
        <v>1574241</v>
      </c>
      <c r="AS44" s="67">
        <f t="shared" si="21"/>
        <v>0.2983434240980994</v>
      </c>
      <c r="AT44" s="36">
        <v>14622658</v>
      </c>
      <c r="AU44" s="67">
        <f t="shared" si="22"/>
        <v>2.7712236291237913</v>
      </c>
      <c r="AV44" s="36">
        <v>391269</v>
      </c>
      <c r="AW44" s="67">
        <f t="shared" si="23"/>
        <v>0.07415162812011583</v>
      </c>
      <c r="AX44" s="36">
        <v>10486058</v>
      </c>
      <c r="AY44" s="67">
        <f t="shared" si="24"/>
        <v>1.9872728819864736</v>
      </c>
      <c r="AZ44" s="36">
        <v>1021589</v>
      </c>
      <c r="BA44" s="67">
        <f t="shared" si="25"/>
        <v>0.19360717976533026</v>
      </c>
      <c r="BB44" s="36">
        <v>7748574</v>
      </c>
      <c r="BC44" s="67">
        <f t="shared" si="26"/>
        <v>1.4684766176446342</v>
      </c>
      <c r="BD44" s="36">
        <v>17940</v>
      </c>
      <c r="BE44" s="67">
        <f t="shared" si="27"/>
        <v>0.0033999121026068455</v>
      </c>
      <c r="BF44" s="36">
        <v>0</v>
      </c>
      <c r="BG44" s="67">
        <f t="shared" si="28"/>
        <v>0</v>
      </c>
      <c r="BH44" s="36">
        <v>407314</v>
      </c>
      <c r="BI44" s="72">
        <f t="shared" si="29"/>
        <v>0.07719240792425891</v>
      </c>
      <c r="BJ44" s="61">
        <v>3125835746</v>
      </c>
      <c r="BK44" s="62">
        <f t="shared" si="41"/>
        <v>1985.6144935877035</v>
      </c>
      <c r="BL44" s="62">
        <v>6599105044</v>
      </c>
      <c r="BM44" s="62">
        <f t="shared" si="42"/>
        <v>451.29312632491303</v>
      </c>
      <c r="BN44" s="62">
        <v>144403600</v>
      </c>
      <c r="BO44" s="62">
        <f t="shared" si="30"/>
        <v>369.06476107230577</v>
      </c>
      <c r="BP44" s="62">
        <v>9792714050</v>
      </c>
      <c r="BQ44" s="62">
        <f t="shared" si="31"/>
        <v>933.8794473576247</v>
      </c>
      <c r="BR44" s="62">
        <v>21292703920</v>
      </c>
      <c r="BS44" s="62">
        <f t="shared" si="32"/>
        <v>20842.730217337892</v>
      </c>
      <c r="BT44" s="62">
        <f t="shared" si="33"/>
        <v>2747.951290134159</v>
      </c>
      <c r="BU44" s="62">
        <v>52264401</v>
      </c>
      <c r="BV44" s="62">
        <f t="shared" si="34"/>
        <v>2913.288795986622</v>
      </c>
      <c r="BW44" s="62">
        <v>0</v>
      </c>
      <c r="BX44" s="62">
        <v>0</v>
      </c>
      <c r="BY44" s="62">
        <v>3629325854</v>
      </c>
      <c r="BZ44" s="62">
        <f t="shared" si="35"/>
        <v>8910.388187000692</v>
      </c>
    </row>
    <row r="45" spans="1:78" ht="30" customHeight="1">
      <c r="A45" s="5">
        <v>38</v>
      </c>
      <c r="B45" s="8" t="s">
        <v>33</v>
      </c>
      <c r="C45" s="33">
        <v>1018626</v>
      </c>
      <c r="D45" s="33">
        <v>1010467</v>
      </c>
      <c r="E45" s="36">
        <v>35565</v>
      </c>
      <c r="F45" s="67">
        <f t="shared" si="4"/>
        <v>0.03491467918549104</v>
      </c>
      <c r="G45" s="36">
        <v>508729</v>
      </c>
      <c r="H45" s="67">
        <f t="shared" si="5"/>
        <v>0.4994266786828532</v>
      </c>
      <c r="I45" s="36">
        <v>0</v>
      </c>
      <c r="J45" s="67">
        <f t="shared" si="6"/>
        <v>0</v>
      </c>
      <c r="K45" s="36">
        <f t="shared" si="36"/>
        <v>508729</v>
      </c>
      <c r="L45" s="67">
        <f t="shared" si="7"/>
        <v>0.4994266786828532</v>
      </c>
      <c r="M45" s="36">
        <v>183916</v>
      </c>
      <c r="N45" s="67">
        <f t="shared" si="8"/>
        <v>0.1805530194595465</v>
      </c>
      <c r="O45" s="36">
        <v>15586</v>
      </c>
      <c r="P45" s="67">
        <f t="shared" si="9"/>
        <v>0.015301003508647923</v>
      </c>
      <c r="Q45" s="36">
        <v>774255</v>
      </c>
      <c r="R45" s="67">
        <f t="shared" si="10"/>
        <v>0.7600974253553316</v>
      </c>
      <c r="S45" s="36">
        <v>0</v>
      </c>
      <c r="T45" s="67">
        <f t="shared" si="11"/>
        <v>0</v>
      </c>
      <c r="U45" s="36">
        <v>75043</v>
      </c>
      <c r="V45" s="67">
        <f t="shared" si="12"/>
        <v>0.07367080753878263</v>
      </c>
      <c r="W45" s="36">
        <v>1168</v>
      </c>
      <c r="X45" s="67">
        <f t="shared" si="13"/>
        <v>0.0011466426342936465</v>
      </c>
      <c r="Y45" s="17">
        <v>137592652</v>
      </c>
      <c r="Z45" s="41">
        <f t="shared" si="14"/>
        <v>3868.7656966118375</v>
      </c>
      <c r="AA45" s="17">
        <v>169426956</v>
      </c>
      <c r="AB45" s="143">
        <f t="shared" si="15"/>
        <v>333.03970483302504</v>
      </c>
      <c r="AC45" s="154">
        <v>0</v>
      </c>
      <c r="AD45" s="158">
        <v>0</v>
      </c>
      <c r="AE45" s="154">
        <f t="shared" si="37"/>
        <v>169426956</v>
      </c>
      <c r="AF45" s="158">
        <f t="shared" si="38"/>
        <v>333.03970483302504</v>
      </c>
      <c r="AG45" s="151">
        <v>172135269</v>
      </c>
      <c r="AH45" s="46">
        <f t="shared" si="16"/>
        <v>935.9450455642793</v>
      </c>
      <c r="AI45" s="17">
        <v>909189594</v>
      </c>
      <c r="AJ45" s="48">
        <f t="shared" si="17"/>
        <v>58333.73501860644</v>
      </c>
      <c r="AK45" s="48">
        <f t="shared" si="18"/>
        <v>1174.2766840382044</v>
      </c>
      <c r="AL45" s="17">
        <v>0</v>
      </c>
      <c r="AM45" s="48">
        <v>0</v>
      </c>
      <c r="AN45" s="48">
        <v>135683182</v>
      </c>
      <c r="AO45" s="17">
        <f t="shared" si="19"/>
        <v>1808.0724651199978</v>
      </c>
      <c r="AP45" s="48">
        <v>16913147</v>
      </c>
      <c r="AQ45" s="17">
        <f t="shared" si="20"/>
        <v>14480.434075342466</v>
      </c>
      <c r="AR45" s="36">
        <v>306978</v>
      </c>
      <c r="AS45" s="67">
        <f t="shared" si="21"/>
        <v>0.303798144818188</v>
      </c>
      <c r="AT45" s="36">
        <v>3415539</v>
      </c>
      <c r="AU45" s="67">
        <f t="shared" si="22"/>
        <v>3.3801588770340842</v>
      </c>
      <c r="AV45" s="36">
        <v>522907</v>
      </c>
      <c r="AW45" s="67">
        <f t="shared" si="23"/>
        <v>0.5174904276933339</v>
      </c>
      <c r="AX45" s="36">
        <v>1757023</v>
      </c>
      <c r="AY45" s="67">
        <f t="shared" si="24"/>
        <v>1.7388227423557623</v>
      </c>
      <c r="AZ45" s="36">
        <v>219382</v>
      </c>
      <c r="BA45" s="67">
        <f t="shared" si="25"/>
        <v>0.2171095147095353</v>
      </c>
      <c r="BB45" s="36">
        <v>1758681</v>
      </c>
      <c r="BC45" s="67">
        <f t="shared" si="26"/>
        <v>1.740463567835466</v>
      </c>
      <c r="BD45" s="36">
        <v>30720</v>
      </c>
      <c r="BE45" s="67">
        <f t="shared" si="27"/>
        <v>0.030401784521414357</v>
      </c>
      <c r="BF45" s="36">
        <v>0</v>
      </c>
      <c r="BG45" s="67">
        <f t="shared" si="28"/>
        <v>0</v>
      </c>
      <c r="BH45" s="36">
        <v>63546</v>
      </c>
      <c r="BI45" s="72">
        <f t="shared" si="29"/>
        <v>0.06288775388013661</v>
      </c>
      <c r="BJ45" s="61">
        <v>591019695</v>
      </c>
      <c r="BK45" s="62">
        <f t="shared" si="41"/>
        <v>1925.2835545218225</v>
      </c>
      <c r="BL45" s="62">
        <v>1138518471</v>
      </c>
      <c r="BM45" s="62">
        <f t="shared" si="42"/>
        <v>333.33493513029714</v>
      </c>
      <c r="BN45" s="62">
        <v>218789520</v>
      </c>
      <c r="BO45" s="62">
        <f t="shared" si="30"/>
        <v>418.4100040733821</v>
      </c>
      <c r="BP45" s="62">
        <v>1874504240</v>
      </c>
      <c r="BQ45" s="62">
        <f t="shared" si="31"/>
        <v>1066.863803148849</v>
      </c>
      <c r="BR45" s="62">
        <v>4079665898</v>
      </c>
      <c r="BS45" s="62">
        <f t="shared" si="32"/>
        <v>18596.174244012727</v>
      </c>
      <c r="BT45" s="62">
        <f t="shared" si="33"/>
        <v>2319.730467321817</v>
      </c>
      <c r="BU45" s="62">
        <v>60651442</v>
      </c>
      <c r="BV45" s="62">
        <f t="shared" si="34"/>
        <v>1974.3307942708334</v>
      </c>
      <c r="BW45" s="62">
        <v>0</v>
      </c>
      <c r="BX45" s="62">
        <v>0</v>
      </c>
      <c r="BY45" s="62">
        <v>477107613</v>
      </c>
      <c r="BZ45" s="62">
        <f t="shared" si="35"/>
        <v>7508.066802001699</v>
      </c>
    </row>
    <row r="46" spans="1:78" ht="30" customHeight="1">
      <c r="A46" s="5">
        <v>39</v>
      </c>
      <c r="B46" s="8" t="s">
        <v>34</v>
      </c>
      <c r="C46" s="33">
        <v>2545937</v>
      </c>
      <c r="D46" s="33">
        <v>2508530</v>
      </c>
      <c r="E46" s="36">
        <v>23686</v>
      </c>
      <c r="F46" s="67">
        <f t="shared" si="4"/>
        <v>0.009303450949493251</v>
      </c>
      <c r="G46" s="36">
        <v>864422</v>
      </c>
      <c r="H46" s="67">
        <f t="shared" si="5"/>
        <v>0.3395300040810122</v>
      </c>
      <c r="I46" s="36">
        <v>0</v>
      </c>
      <c r="J46" s="67">
        <f t="shared" si="6"/>
        <v>0</v>
      </c>
      <c r="K46" s="36">
        <f t="shared" si="36"/>
        <v>864422</v>
      </c>
      <c r="L46" s="67">
        <f t="shared" si="7"/>
        <v>0.3395300040810122</v>
      </c>
      <c r="M46" s="36">
        <v>233652</v>
      </c>
      <c r="N46" s="67">
        <f t="shared" si="8"/>
        <v>0.0917744626045342</v>
      </c>
      <c r="O46" s="36">
        <v>19359</v>
      </c>
      <c r="P46" s="67">
        <f t="shared" si="9"/>
        <v>0.007603880221702265</v>
      </c>
      <c r="Q46" s="36">
        <v>1211796</v>
      </c>
      <c r="R46" s="67">
        <f t="shared" si="10"/>
        <v>0.47597250049785206</v>
      </c>
      <c r="S46" s="36">
        <v>0</v>
      </c>
      <c r="T46" s="67">
        <f t="shared" si="11"/>
        <v>0</v>
      </c>
      <c r="U46" s="36">
        <v>252879</v>
      </c>
      <c r="V46" s="67">
        <f t="shared" si="12"/>
        <v>0.09932649551029739</v>
      </c>
      <c r="W46" s="36">
        <v>3020</v>
      </c>
      <c r="X46" s="67">
        <f t="shared" si="13"/>
        <v>0.0011862037434547674</v>
      </c>
      <c r="Y46" s="17">
        <v>135181502</v>
      </c>
      <c r="Z46" s="41">
        <f t="shared" si="14"/>
        <v>5707.232204677869</v>
      </c>
      <c r="AA46" s="17">
        <v>255876465</v>
      </c>
      <c r="AB46" s="143">
        <f t="shared" si="15"/>
        <v>296.0087376304629</v>
      </c>
      <c r="AC46" s="154">
        <v>0</v>
      </c>
      <c r="AD46" s="158">
        <v>0</v>
      </c>
      <c r="AE46" s="154">
        <f t="shared" si="37"/>
        <v>255876465</v>
      </c>
      <c r="AF46" s="158">
        <f t="shared" si="38"/>
        <v>296.0087376304629</v>
      </c>
      <c r="AG46" s="151">
        <v>220595139</v>
      </c>
      <c r="AH46" s="46">
        <f t="shared" si="16"/>
        <v>944.1183426634482</v>
      </c>
      <c r="AI46" s="17">
        <v>1406863515</v>
      </c>
      <c r="AJ46" s="48">
        <f t="shared" si="17"/>
        <v>72672.32372539904</v>
      </c>
      <c r="AK46" s="48">
        <f t="shared" si="18"/>
        <v>1160.9738891694642</v>
      </c>
      <c r="AL46" s="17">
        <v>0</v>
      </c>
      <c r="AM46" s="48">
        <v>0</v>
      </c>
      <c r="AN46" s="48">
        <v>209655271</v>
      </c>
      <c r="AO46" s="17">
        <f t="shared" si="19"/>
        <v>829.0734738748572</v>
      </c>
      <c r="AP46" s="48">
        <v>69371004</v>
      </c>
      <c r="AQ46" s="17">
        <f t="shared" si="20"/>
        <v>22970.531125827816</v>
      </c>
      <c r="AR46" s="36">
        <v>717264</v>
      </c>
      <c r="AS46" s="67">
        <f t="shared" si="21"/>
        <v>0.2859300068167413</v>
      </c>
      <c r="AT46" s="36">
        <v>5682122</v>
      </c>
      <c r="AU46" s="67">
        <f t="shared" si="22"/>
        <v>2.2651202098440124</v>
      </c>
      <c r="AV46" s="36">
        <v>976688</v>
      </c>
      <c r="AW46" s="67">
        <f t="shared" si="23"/>
        <v>0.3893467488927778</v>
      </c>
      <c r="AX46" s="36">
        <v>4209286</v>
      </c>
      <c r="AY46" s="67">
        <f t="shared" si="24"/>
        <v>1.6779891011867507</v>
      </c>
      <c r="AZ46" s="36">
        <v>452444</v>
      </c>
      <c r="BA46" s="67">
        <f t="shared" si="25"/>
        <v>0.1803622041594081</v>
      </c>
      <c r="BB46" s="36">
        <v>4128456</v>
      </c>
      <c r="BC46" s="67">
        <f t="shared" si="26"/>
        <v>1.6457670428497966</v>
      </c>
      <c r="BD46" s="36">
        <v>86683</v>
      </c>
      <c r="BE46" s="67">
        <f t="shared" si="27"/>
        <v>0.03455529732552531</v>
      </c>
      <c r="BF46" s="36">
        <v>0</v>
      </c>
      <c r="BG46" s="67">
        <f t="shared" si="28"/>
        <v>0</v>
      </c>
      <c r="BH46" s="36">
        <v>153503</v>
      </c>
      <c r="BI46" s="72">
        <f t="shared" si="29"/>
        <v>0.06119241149198933</v>
      </c>
      <c r="BJ46" s="61">
        <v>1321889942</v>
      </c>
      <c r="BK46" s="62">
        <f t="shared" si="41"/>
        <v>1842.9615065024873</v>
      </c>
      <c r="BL46" s="62">
        <v>2916037857</v>
      </c>
      <c r="BM46" s="62">
        <f t="shared" si="42"/>
        <v>513.195221257129</v>
      </c>
      <c r="BN46" s="62">
        <v>433085699</v>
      </c>
      <c r="BO46" s="62">
        <f t="shared" si="30"/>
        <v>443.42277062890093</v>
      </c>
      <c r="BP46" s="62">
        <v>4230332392</v>
      </c>
      <c r="BQ46" s="62">
        <f t="shared" si="31"/>
        <v>1004.9999909723407</v>
      </c>
      <c r="BR46" s="62">
        <v>10429505298</v>
      </c>
      <c r="BS46" s="62">
        <f t="shared" si="32"/>
        <v>23051.483273068046</v>
      </c>
      <c r="BT46" s="62">
        <f t="shared" si="33"/>
        <v>2526.248383899453</v>
      </c>
      <c r="BU46" s="62">
        <v>171866053</v>
      </c>
      <c r="BV46" s="62">
        <f t="shared" si="34"/>
        <v>1982.6961803352444</v>
      </c>
      <c r="BW46" s="62">
        <v>0</v>
      </c>
      <c r="BX46" s="62">
        <v>0</v>
      </c>
      <c r="BY46" s="62">
        <v>1626138415</v>
      </c>
      <c r="BZ46" s="62">
        <f t="shared" si="35"/>
        <v>10593.528562959682</v>
      </c>
    </row>
    <row r="47" spans="1:78" ht="30" customHeight="1">
      <c r="A47" s="5">
        <v>40</v>
      </c>
      <c r="B47" s="51" t="s">
        <v>35</v>
      </c>
      <c r="C47" s="52">
        <v>4236000</v>
      </c>
      <c r="D47" s="52">
        <v>4094328</v>
      </c>
      <c r="E47" s="53">
        <v>0</v>
      </c>
      <c r="F47" s="68">
        <f t="shared" si="4"/>
        <v>0</v>
      </c>
      <c r="G47" s="53">
        <v>739059</v>
      </c>
      <c r="H47" s="68">
        <f t="shared" si="5"/>
        <v>0.17447096317280453</v>
      </c>
      <c r="I47" s="53">
        <v>0</v>
      </c>
      <c r="J47" s="68">
        <f t="shared" si="6"/>
        <v>0</v>
      </c>
      <c r="K47" s="36">
        <f t="shared" si="36"/>
        <v>739059</v>
      </c>
      <c r="L47" s="68">
        <f t="shared" si="7"/>
        <v>0.17447096317280453</v>
      </c>
      <c r="M47" s="53">
        <v>668824</v>
      </c>
      <c r="N47" s="68">
        <f t="shared" si="8"/>
        <v>0.157890462700661</v>
      </c>
      <c r="O47" s="53">
        <v>36111</v>
      </c>
      <c r="P47" s="68">
        <f t="shared" si="9"/>
        <v>0.008524787535410765</v>
      </c>
      <c r="Q47" s="53">
        <v>2140256</v>
      </c>
      <c r="R47" s="68">
        <f t="shared" si="10"/>
        <v>0.5052540132200188</v>
      </c>
      <c r="S47" s="53">
        <v>0</v>
      </c>
      <c r="T47" s="68">
        <f t="shared" si="11"/>
        <v>0</v>
      </c>
      <c r="U47" s="53">
        <v>481975</v>
      </c>
      <c r="V47" s="68">
        <f t="shared" si="12"/>
        <v>0.11378068932955618</v>
      </c>
      <c r="W47" s="53">
        <v>6224</v>
      </c>
      <c r="X47" s="68">
        <f t="shared" si="13"/>
        <v>0.001469310670443815</v>
      </c>
      <c r="Y47" s="54">
        <v>0</v>
      </c>
      <c r="Z47" s="55">
        <v>0</v>
      </c>
      <c r="AA47" s="54">
        <v>232823135</v>
      </c>
      <c r="AB47" s="144">
        <f t="shared" si="15"/>
        <v>315.02645255656176</v>
      </c>
      <c r="AC47" s="154">
        <v>0</v>
      </c>
      <c r="AD47" s="158">
        <v>0</v>
      </c>
      <c r="AE47" s="154">
        <f t="shared" si="37"/>
        <v>232823135</v>
      </c>
      <c r="AF47" s="158">
        <f t="shared" si="38"/>
        <v>315.02645255656176</v>
      </c>
      <c r="AG47" s="151">
        <v>552895307</v>
      </c>
      <c r="AH47" s="46">
        <f t="shared" si="16"/>
        <v>826.6678632943793</v>
      </c>
      <c r="AI47" s="17">
        <v>2447085284</v>
      </c>
      <c r="AJ47" s="48">
        <f t="shared" si="17"/>
        <v>67765.64714352967</v>
      </c>
      <c r="AK47" s="48">
        <f t="shared" si="18"/>
        <v>1143.3610203639191</v>
      </c>
      <c r="AL47" s="17">
        <v>0</v>
      </c>
      <c r="AM47" s="48">
        <v>0</v>
      </c>
      <c r="AN47" s="48">
        <v>417303432</v>
      </c>
      <c r="AO47" s="17">
        <f t="shared" si="19"/>
        <v>865.8196628455833</v>
      </c>
      <c r="AP47" s="48">
        <v>124413900</v>
      </c>
      <c r="AQ47" s="17">
        <f t="shared" si="20"/>
        <v>19989.379820051414</v>
      </c>
      <c r="AR47" s="36">
        <v>1345809</v>
      </c>
      <c r="AS47" s="67">
        <f t="shared" si="21"/>
        <v>0.32870082709543547</v>
      </c>
      <c r="AT47" s="36">
        <v>10042375</v>
      </c>
      <c r="AU47" s="67">
        <f t="shared" si="22"/>
        <v>2.452752930395415</v>
      </c>
      <c r="AV47" s="36">
        <v>523645</v>
      </c>
      <c r="AW47" s="67">
        <f t="shared" si="23"/>
        <v>0.12789522480856444</v>
      </c>
      <c r="AX47" s="36">
        <v>8716163</v>
      </c>
      <c r="AY47" s="67">
        <f t="shared" si="24"/>
        <v>2.128838480942416</v>
      </c>
      <c r="AZ47" s="36">
        <v>772401</v>
      </c>
      <c r="BA47" s="67">
        <f t="shared" si="25"/>
        <v>0.18865147101062738</v>
      </c>
      <c r="BB47" s="36">
        <v>6720629</v>
      </c>
      <c r="BC47" s="67">
        <f t="shared" si="26"/>
        <v>1.6414486089048068</v>
      </c>
      <c r="BD47" s="36">
        <v>172051</v>
      </c>
      <c r="BE47" s="67">
        <f t="shared" si="27"/>
        <v>0.0420217920987278</v>
      </c>
      <c r="BF47" s="36">
        <v>0</v>
      </c>
      <c r="BG47" s="67">
        <f t="shared" si="28"/>
        <v>0</v>
      </c>
      <c r="BH47" s="36">
        <v>244993</v>
      </c>
      <c r="BI47" s="72">
        <f t="shared" si="29"/>
        <v>0.05983716986035315</v>
      </c>
      <c r="BJ47" s="61">
        <v>1992320367</v>
      </c>
      <c r="BK47" s="62">
        <f t="shared" si="41"/>
        <v>1480.3886487607083</v>
      </c>
      <c r="BL47" s="62">
        <v>4421601159</v>
      </c>
      <c r="BM47" s="62">
        <f t="shared" si="42"/>
        <v>440.2943685134244</v>
      </c>
      <c r="BN47" s="62">
        <v>230781159</v>
      </c>
      <c r="BO47" s="62">
        <f t="shared" si="30"/>
        <v>440.7206389825168</v>
      </c>
      <c r="BP47" s="62">
        <v>8165037371</v>
      </c>
      <c r="BQ47" s="62">
        <f t="shared" si="31"/>
        <v>936.769696826459</v>
      </c>
      <c r="BR47" s="62">
        <v>17395825308</v>
      </c>
      <c r="BS47" s="62">
        <f t="shared" si="32"/>
        <v>22521.753995657695</v>
      </c>
      <c r="BT47" s="62">
        <f t="shared" si="33"/>
        <v>2588.4222009576783</v>
      </c>
      <c r="BU47" s="62">
        <v>313147945</v>
      </c>
      <c r="BV47" s="62">
        <f t="shared" si="34"/>
        <v>1820.0879099801803</v>
      </c>
      <c r="BW47" s="62">
        <v>0</v>
      </c>
      <c r="BX47" s="62">
        <v>0</v>
      </c>
      <c r="BY47" s="62">
        <v>2058289666</v>
      </c>
      <c r="BZ47" s="62">
        <f t="shared" si="35"/>
        <v>8401.422350842677</v>
      </c>
    </row>
    <row r="48" spans="1:78" ht="30" customHeight="1">
      <c r="A48" s="5">
        <v>41</v>
      </c>
      <c r="B48" s="8" t="s">
        <v>128</v>
      </c>
      <c r="C48" s="33">
        <v>416263</v>
      </c>
      <c r="D48" s="33">
        <v>398973</v>
      </c>
      <c r="E48" s="36">
        <v>24977</v>
      </c>
      <c r="F48" s="67">
        <f t="shared" si="4"/>
        <v>0.06000293083939721</v>
      </c>
      <c r="G48" s="36">
        <v>223066</v>
      </c>
      <c r="H48" s="67">
        <f t="shared" si="5"/>
        <v>0.5358775581783632</v>
      </c>
      <c r="I48" s="36">
        <v>22504</v>
      </c>
      <c r="J48" s="67">
        <f t="shared" si="6"/>
        <v>0.054061975241614074</v>
      </c>
      <c r="K48" s="36">
        <f t="shared" si="36"/>
        <v>245570</v>
      </c>
      <c r="L48" s="67">
        <f t="shared" si="7"/>
        <v>0.5899395334199773</v>
      </c>
      <c r="M48" s="36">
        <v>66546</v>
      </c>
      <c r="N48" s="67">
        <f t="shared" si="8"/>
        <v>0.1598652774808234</v>
      </c>
      <c r="O48" s="36">
        <v>7652</v>
      </c>
      <c r="P48" s="67">
        <f t="shared" si="9"/>
        <v>0.018382609071668634</v>
      </c>
      <c r="Q48" s="36">
        <v>213100</v>
      </c>
      <c r="R48" s="67">
        <f t="shared" si="10"/>
        <v>0.5119359635614984</v>
      </c>
      <c r="S48" s="36">
        <v>0</v>
      </c>
      <c r="T48" s="67">
        <f t="shared" si="11"/>
        <v>0</v>
      </c>
      <c r="U48" s="36">
        <v>7861</v>
      </c>
      <c r="V48" s="67">
        <f t="shared" si="12"/>
        <v>0.01888469549299361</v>
      </c>
      <c r="W48" s="36">
        <v>643</v>
      </c>
      <c r="X48" s="67">
        <f t="shared" si="13"/>
        <v>0.0015446965019711096</v>
      </c>
      <c r="Y48" s="17">
        <v>24623910</v>
      </c>
      <c r="Z48" s="59">
        <f t="shared" si="14"/>
        <v>985.8633943227769</v>
      </c>
      <c r="AA48" s="17">
        <v>109457890</v>
      </c>
      <c r="AB48" s="145">
        <f t="shared" si="15"/>
        <v>490.69732724843766</v>
      </c>
      <c r="AC48" s="154">
        <v>10384969</v>
      </c>
      <c r="AD48" s="158">
        <f>AC48/I48</f>
        <v>461.47213828652684</v>
      </c>
      <c r="AE48" s="154">
        <f t="shared" si="37"/>
        <v>119842859</v>
      </c>
      <c r="AF48" s="158">
        <f t="shared" si="38"/>
        <v>488.01913507350247</v>
      </c>
      <c r="AG48" s="31">
        <v>62235164</v>
      </c>
      <c r="AH48" s="46">
        <f t="shared" si="16"/>
        <v>935.2202085775253</v>
      </c>
      <c r="AI48" s="31">
        <v>396771390</v>
      </c>
      <c r="AJ48" s="48">
        <f t="shared" si="17"/>
        <v>51851.98510193414</v>
      </c>
      <c r="AK48" s="48">
        <f t="shared" si="18"/>
        <v>1861.9023463162835</v>
      </c>
      <c r="AL48" s="31">
        <v>0</v>
      </c>
      <c r="AM48" s="48">
        <v>0</v>
      </c>
      <c r="AN48" s="60">
        <v>17933716</v>
      </c>
      <c r="AO48" s="17">
        <f t="shared" si="19"/>
        <v>2281.3530085230886</v>
      </c>
      <c r="AP48" s="60">
        <v>21814770</v>
      </c>
      <c r="AQ48" s="17">
        <f t="shared" si="20"/>
        <v>33926.54743390358</v>
      </c>
      <c r="AR48" s="36">
        <v>95632</v>
      </c>
      <c r="AS48" s="67">
        <f t="shared" si="21"/>
        <v>0.23969541798567823</v>
      </c>
      <c r="AT48" s="36">
        <v>1317818</v>
      </c>
      <c r="AU48" s="67">
        <f t="shared" si="22"/>
        <v>3.30302551801751</v>
      </c>
      <c r="AV48" s="36">
        <v>31820</v>
      </c>
      <c r="AW48" s="67">
        <f t="shared" si="23"/>
        <v>0.0797547703729325</v>
      </c>
      <c r="AX48" s="36">
        <v>201583</v>
      </c>
      <c r="AY48" s="67">
        <f t="shared" si="24"/>
        <v>0.5052547415489269</v>
      </c>
      <c r="AZ48" s="36">
        <v>67727</v>
      </c>
      <c r="BA48" s="67">
        <f t="shared" si="25"/>
        <v>0.16975334170482714</v>
      </c>
      <c r="BB48" s="36">
        <v>565929</v>
      </c>
      <c r="BC48" s="67">
        <f t="shared" si="26"/>
        <v>1.418464407365912</v>
      </c>
      <c r="BD48" s="36">
        <v>12241</v>
      </c>
      <c r="BE48" s="67">
        <f t="shared" si="27"/>
        <v>0.03068127417143516</v>
      </c>
      <c r="BF48" s="36">
        <v>0</v>
      </c>
      <c r="BG48" s="67">
        <f t="shared" si="28"/>
        <v>0</v>
      </c>
      <c r="BH48" s="36">
        <v>20171</v>
      </c>
      <c r="BI48" s="73">
        <f t="shared" si="29"/>
        <v>0.05055730588285423</v>
      </c>
      <c r="BJ48" s="60">
        <v>248991524</v>
      </c>
      <c r="BK48" s="62">
        <f t="shared" si="41"/>
        <v>2603.642337292956</v>
      </c>
      <c r="BL48" s="64">
        <v>676249336</v>
      </c>
      <c r="BM48" s="62">
        <f t="shared" si="42"/>
        <v>513.1583693651172</v>
      </c>
      <c r="BN48" s="64">
        <v>14350127</v>
      </c>
      <c r="BO48" s="62">
        <f t="shared" si="30"/>
        <v>450.97822124450033</v>
      </c>
      <c r="BP48" s="64">
        <v>441997981</v>
      </c>
      <c r="BQ48" s="62">
        <f t="shared" si="31"/>
        <v>2192.63519741248</v>
      </c>
      <c r="BR48" s="64">
        <v>1669809730</v>
      </c>
      <c r="BS48" s="62">
        <f t="shared" si="32"/>
        <v>24655.00804701227</v>
      </c>
      <c r="BT48" s="62">
        <f t="shared" si="33"/>
        <v>2950.5639930097236</v>
      </c>
      <c r="BU48" s="64">
        <v>19337892</v>
      </c>
      <c r="BV48" s="62">
        <f t="shared" si="34"/>
        <v>1579.7640715627808</v>
      </c>
      <c r="BW48" s="64">
        <v>0</v>
      </c>
      <c r="BX48" s="62">
        <v>0</v>
      </c>
      <c r="BY48" s="64">
        <v>164152827</v>
      </c>
      <c r="BZ48" s="62">
        <f t="shared" si="35"/>
        <v>8138.060929056566</v>
      </c>
    </row>
    <row r="49" spans="1:78" s="12" customFormat="1" ht="30" customHeight="1">
      <c r="A49" s="11">
        <v>42</v>
      </c>
      <c r="B49" s="56" t="s">
        <v>117</v>
      </c>
      <c r="C49" s="57">
        <f aca="true" t="shared" si="43" ref="C49:BY49">SUM(C50:C56)</f>
        <v>9718001</v>
      </c>
      <c r="D49" s="57">
        <f t="shared" si="43"/>
        <v>9080941</v>
      </c>
      <c r="E49" s="57">
        <f t="shared" si="43"/>
        <v>136402</v>
      </c>
      <c r="F49" s="69">
        <f t="shared" si="4"/>
        <v>0.01403601419674684</v>
      </c>
      <c r="G49" s="57">
        <f t="shared" si="43"/>
        <v>3362105</v>
      </c>
      <c r="H49" s="69">
        <f t="shared" si="5"/>
        <v>0.3459667271077663</v>
      </c>
      <c r="I49" s="57">
        <f t="shared" si="43"/>
        <v>0</v>
      </c>
      <c r="J49" s="137">
        <f t="shared" si="6"/>
        <v>0</v>
      </c>
      <c r="K49" s="57">
        <f t="shared" si="43"/>
        <v>3362105</v>
      </c>
      <c r="L49" s="137">
        <f t="shared" si="7"/>
        <v>0.3459667271077663</v>
      </c>
      <c r="M49" s="57">
        <f t="shared" si="43"/>
        <v>1461813</v>
      </c>
      <c r="N49" s="69">
        <f t="shared" si="8"/>
        <v>0.15042321975476233</v>
      </c>
      <c r="O49" s="57">
        <f t="shared" si="43"/>
        <v>82375</v>
      </c>
      <c r="P49" s="69">
        <f t="shared" si="9"/>
        <v>0.00847653751013197</v>
      </c>
      <c r="Q49" s="57">
        <f t="shared" si="43"/>
        <v>3265942</v>
      </c>
      <c r="R49" s="69">
        <f t="shared" si="10"/>
        <v>0.3360713792888064</v>
      </c>
      <c r="S49" s="57">
        <f t="shared" si="43"/>
        <v>119609</v>
      </c>
      <c r="T49" s="69">
        <f t="shared" si="11"/>
        <v>0.012307983915622153</v>
      </c>
      <c r="U49" s="57">
        <f t="shared" si="43"/>
        <v>67307</v>
      </c>
      <c r="V49" s="69">
        <f t="shared" si="12"/>
        <v>0.006926012870342368</v>
      </c>
      <c r="W49" s="57">
        <f t="shared" si="43"/>
        <v>13198</v>
      </c>
      <c r="X49" s="69">
        <f t="shared" si="13"/>
        <v>0.001358098234400264</v>
      </c>
      <c r="Y49" s="57">
        <f t="shared" si="43"/>
        <v>261743024</v>
      </c>
      <c r="Z49" s="58">
        <f t="shared" si="14"/>
        <v>1918.908989604258</v>
      </c>
      <c r="AA49" s="57">
        <f t="shared" si="43"/>
        <v>809695537</v>
      </c>
      <c r="AB49" s="146">
        <f t="shared" si="15"/>
        <v>240.8299374945161</v>
      </c>
      <c r="AC49" s="57">
        <f t="shared" si="43"/>
        <v>0</v>
      </c>
      <c r="AD49" s="156">
        <v>0</v>
      </c>
      <c r="AE49" s="57">
        <f t="shared" si="43"/>
        <v>809695537</v>
      </c>
      <c r="AF49" s="156">
        <f t="shared" si="38"/>
        <v>240.8299374945161</v>
      </c>
      <c r="AG49" s="150">
        <f t="shared" si="43"/>
        <v>964604338</v>
      </c>
      <c r="AH49" s="45">
        <f t="shared" si="16"/>
        <v>659.8684907029832</v>
      </c>
      <c r="AI49" s="32">
        <f t="shared" si="43"/>
        <v>4000260329</v>
      </c>
      <c r="AJ49" s="47">
        <f t="shared" si="17"/>
        <v>48561.58214264036</v>
      </c>
      <c r="AK49" s="47">
        <f t="shared" si="18"/>
        <v>1224.8412032424335</v>
      </c>
      <c r="AL49" s="32">
        <f t="shared" si="43"/>
        <v>202477651</v>
      </c>
      <c r="AM49" s="47">
        <f>AL49/S49</f>
        <v>1692.8295613206365</v>
      </c>
      <c r="AN49" s="32">
        <f t="shared" si="43"/>
        <v>93501407</v>
      </c>
      <c r="AO49" s="32">
        <f t="shared" si="19"/>
        <v>1389.1780498313697</v>
      </c>
      <c r="AP49" s="32">
        <f t="shared" si="43"/>
        <v>154108444</v>
      </c>
      <c r="AQ49" s="32">
        <f t="shared" si="20"/>
        <v>11676.651310804667</v>
      </c>
      <c r="AR49" s="32">
        <f t="shared" si="43"/>
        <v>2480631</v>
      </c>
      <c r="AS49" s="66">
        <f t="shared" si="21"/>
        <v>0.27316893700773964</v>
      </c>
      <c r="AT49" s="32">
        <f t="shared" si="43"/>
        <v>24281682</v>
      </c>
      <c r="AU49" s="66">
        <f t="shared" si="22"/>
        <v>2.6739169431890373</v>
      </c>
      <c r="AV49" s="32">
        <f t="shared" si="43"/>
        <v>2825509</v>
      </c>
      <c r="AW49" s="66">
        <f t="shared" si="23"/>
        <v>0.3111471597491934</v>
      </c>
      <c r="AX49" s="32">
        <f t="shared" si="43"/>
        <v>16551216</v>
      </c>
      <c r="AY49" s="66">
        <f t="shared" si="24"/>
        <v>1.8226322580446233</v>
      </c>
      <c r="AZ49" s="32">
        <f t="shared" si="43"/>
        <v>1763986</v>
      </c>
      <c r="BA49" s="66">
        <f t="shared" si="25"/>
        <v>0.19425145477764916</v>
      </c>
      <c r="BB49" s="32">
        <f t="shared" si="43"/>
        <v>16995526</v>
      </c>
      <c r="BC49" s="66">
        <f t="shared" si="26"/>
        <v>1.8715600068318912</v>
      </c>
      <c r="BD49" s="32">
        <f t="shared" si="43"/>
        <v>460588</v>
      </c>
      <c r="BE49" s="66">
        <f t="shared" si="27"/>
        <v>0.05072029429549207</v>
      </c>
      <c r="BF49" s="32">
        <f t="shared" si="43"/>
        <v>0</v>
      </c>
      <c r="BG49" s="66">
        <f t="shared" si="28"/>
        <v>0</v>
      </c>
      <c r="BH49" s="32">
        <f t="shared" si="43"/>
        <v>448108</v>
      </c>
      <c r="BI49" s="66">
        <f t="shared" si="29"/>
        <v>0.04934598738170416</v>
      </c>
      <c r="BJ49" s="32">
        <f t="shared" si="43"/>
        <v>4205408247</v>
      </c>
      <c r="BK49" s="47">
        <f t="shared" si="41"/>
        <v>1695.2977879418584</v>
      </c>
      <c r="BL49" s="32">
        <f t="shared" si="43"/>
        <v>9214341409</v>
      </c>
      <c r="BM49" s="47">
        <f t="shared" si="42"/>
        <v>379.4770646036794</v>
      </c>
      <c r="BN49" s="32">
        <f t="shared" si="43"/>
        <v>1140594677</v>
      </c>
      <c r="BO49" s="47">
        <f t="shared" si="30"/>
        <v>403.6775947271801</v>
      </c>
      <c r="BP49" s="32">
        <f t="shared" si="43"/>
        <v>16146074728</v>
      </c>
      <c r="BQ49" s="47">
        <f t="shared" si="31"/>
        <v>975.5219633409413</v>
      </c>
      <c r="BR49" s="32">
        <f t="shared" si="43"/>
        <v>37583322258</v>
      </c>
      <c r="BS49" s="47">
        <f t="shared" si="32"/>
        <v>21305.907335999265</v>
      </c>
      <c r="BT49" s="47">
        <f t="shared" si="33"/>
        <v>2211.365641640041</v>
      </c>
      <c r="BU49" s="32">
        <f t="shared" si="43"/>
        <v>875334607</v>
      </c>
      <c r="BV49" s="47">
        <f t="shared" si="34"/>
        <v>1900.4720205476478</v>
      </c>
      <c r="BW49" s="32">
        <f t="shared" si="43"/>
        <v>0</v>
      </c>
      <c r="BX49" s="47">
        <v>0</v>
      </c>
      <c r="BY49" s="32">
        <f t="shared" si="43"/>
        <v>4569830043</v>
      </c>
      <c r="BZ49" s="47">
        <f t="shared" si="35"/>
        <v>10198.05502914476</v>
      </c>
    </row>
    <row r="50" spans="1:78" ht="30" customHeight="1">
      <c r="A50" s="5">
        <v>43</v>
      </c>
      <c r="B50" s="8" t="s">
        <v>36</v>
      </c>
      <c r="C50" s="33">
        <v>3015660</v>
      </c>
      <c r="D50" s="33">
        <v>2744739</v>
      </c>
      <c r="E50" s="36">
        <v>2374</v>
      </c>
      <c r="F50" s="67">
        <f t="shared" si="4"/>
        <v>0.0007872240239284269</v>
      </c>
      <c r="G50" s="36">
        <v>1126760</v>
      </c>
      <c r="H50" s="67">
        <f t="shared" si="5"/>
        <v>0.3736362852576219</v>
      </c>
      <c r="I50" s="36">
        <v>0</v>
      </c>
      <c r="J50" s="67">
        <f t="shared" si="6"/>
        <v>0</v>
      </c>
      <c r="K50" s="36">
        <f t="shared" si="36"/>
        <v>1126760</v>
      </c>
      <c r="L50" s="67">
        <f t="shared" si="7"/>
        <v>0.3736362852576219</v>
      </c>
      <c r="M50" s="36">
        <v>519156</v>
      </c>
      <c r="N50" s="67">
        <f t="shared" si="8"/>
        <v>0.1721533594636</v>
      </c>
      <c r="O50" s="36">
        <v>16334</v>
      </c>
      <c r="P50" s="67">
        <f t="shared" si="9"/>
        <v>0.005416393094712269</v>
      </c>
      <c r="Q50" s="36">
        <v>741550</v>
      </c>
      <c r="R50" s="67">
        <f t="shared" si="10"/>
        <v>0.24589973670771903</v>
      </c>
      <c r="S50" s="36">
        <v>0</v>
      </c>
      <c r="T50" s="67">
        <f t="shared" si="11"/>
        <v>0</v>
      </c>
      <c r="U50" s="36">
        <v>840</v>
      </c>
      <c r="V50" s="67">
        <f t="shared" si="12"/>
        <v>0.00027854598993255205</v>
      </c>
      <c r="W50" s="36">
        <v>3963</v>
      </c>
      <c r="X50" s="67">
        <f t="shared" si="13"/>
        <v>0.0013141401882175046</v>
      </c>
      <c r="Y50" s="17">
        <v>38295092</v>
      </c>
      <c r="Z50" s="41">
        <f t="shared" si="14"/>
        <v>16131.041280539175</v>
      </c>
      <c r="AA50" s="17">
        <v>209911178</v>
      </c>
      <c r="AB50" s="143">
        <f t="shared" si="15"/>
        <v>186.2962636231318</v>
      </c>
      <c r="AC50" s="154">
        <v>0</v>
      </c>
      <c r="AD50" s="158">
        <v>0</v>
      </c>
      <c r="AE50" s="154">
        <f t="shared" si="37"/>
        <v>209911178</v>
      </c>
      <c r="AF50" s="158">
        <f t="shared" si="38"/>
        <v>186.2962636231318</v>
      </c>
      <c r="AG50" s="151">
        <v>222047966</v>
      </c>
      <c r="AH50" s="46">
        <f t="shared" si="16"/>
        <v>427.70952469007386</v>
      </c>
      <c r="AI50" s="17">
        <v>652142168</v>
      </c>
      <c r="AJ50" s="48">
        <f t="shared" si="17"/>
        <v>39925.441900330596</v>
      </c>
      <c r="AK50" s="48">
        <f t="shared" si="18"/>
        <v>879.4311482705144</v>
      </c>
      <c r="AL50" s="17">
        <v>0</v>
      </c>
      <c r="AM50" s="48">
        <v>0</v>
      </c>
      <c r="AN50" s="48">
        <v>1326527</v>
      </c>
      <c r="AO50" s="17">
        <f t="shared" si="19"/>
        <v>1579.1988095238096</v>
      </c>
      <c r="AP50" s="48">
        <v>24133100</v>
      </c>
      <c r="AQ50" s="17">
        <f t="shared" si="20"/>
        <v>6089.603835478173</v>
      </c>
      <c r="AR50" s="36">
        <v>686961</v>
      </c>
      <c r="AS50" s="67">
        <f t="shared" si="21"/>
        <v>0.2502828137757361</v>
      </c>
      <c r="AT50" s="36">
        <v>7475277</v>
      </c>
      <c r="AU50" s="67">
        <f t="shared" si="22"/>
        <v>2.723492834837848</v>
      </c>
      <c r="AV50" s="36">
        <v>708279</v>
      </c>
      <c r="AW50" s="67">
        <f t="shared" si="23"/>
        <v>0.2580496724825202</v>
      </c>
      <c r="AX50" s="36">
        <v>5782158</v>
      </c>
      <c r="AY50" s="67">
        <f t="shared" si="24"/>
        <v>2.106633089703611</v>
      </c>
      <c r="AZ50" s="36">
        <v>587348</v>
      </c>
      <c r="BA50" s="67">
        <f t="shared" si="25"/>
        <v>0.21399047413979982</v>
      </c>
      <c r="BB50" s="36">
        <v>5689115</v>
      </c>
      <c r="BC50" s="67">
        <f t="shared" si="26"/>
        <v>2.072734420285499</v>
      </c>
      <c r="BD50" s="36">
        <v>251858</v>
      </c>
      <c r="BE50" s="67">
        <f t="shared" si="27"/>
        <v>0.09176027301685151</v>
      </c>
      <c r="BF50" s="36">
        <v>0</v>
      </c>
      <c r="BG50" s="67">
        <f t="shared" si="28"/>
        <v>0</v>
      </c>
      <c r="BH50" s="36">
        <v>73206</v>
      </c>
      <c r="BI50" s="67">
        <f t="shared" si="29"/>
        <v>0.026671388427096345</v>
      </c>
      <c r="BJ50" s="48">
        <v>1113969035</v>
      </c>
      <c r="BK50" s="62">
        <f t="shared" si="41"/>
        <v>1621.589922863161</v>
      </c>
      <c r="BL50" s="62">
        <v>3073584201</v>
      </c>
      <c r="BM50" s="62">
        <f t="shared" si="42"/>
        <v>411.16659636826836</v>
      </c>
      <c r="BN50" s="62">
        <v>299517972</v>
      </c>
      <c r="BO50" s="62">
        <f t="shared" si="30"/>
        <v>422.8813391333076</v>
      </c>
      <c r="BP50" s="62">
        <v>5276398554</v>
      </c>
      <c r="BQ50" s="62">
        <f t="shared" si="31"/>
        <v>912.5310228464874</v>
      </c>
      <c r="BR50" s="62">
        <v>11279764295</v>
      </c>
      <c r="BS50" s="62">
        <f t="shared" si="32"/>
        <v>19204.567471073366</v>
      </c>
      <c r="BT50" s="62">
        <f t="shared" si="33"/>
        <v>1982.692263207898</v>
      </c>
      <c r="BU50" s="62">
        <v>511117860</v>
      </c>
      <c r="BV50" s="62">
        <f t="shared" si="34"/>
        <v>2029.3890207974334</v>
      </c>
      <c r="BW50" s="62">
        <v>0</v>
      </c>
      <c r="BX50" s="62">
        <v>0</v>
      </c>
      <c r="BY50" s="62">
        <v>762211613</v>
      </c>
      <c r="BZ50" s="62">
        <f t="shared" si="35"/>
        <v>10411.87352129607</v>
      </c>
    </row>
    <row r="51" spans="1:78" ht="30" customHeight="1">
      <c r="A51" s="5">
        <v>44</v>
      </c>
      <c r="B51" s="8" t="s">
        <v>37</v>
      </c>
      <c r="C51" s="33">
        <v>472776</v>
      </c>
      <c r="D51" s="33">
        <v>438478</v>
      </c>
      <c r="E51" s="36">
        <v>0</v>
      </c>
      <c r="F51" s="67">
        <f t="shared" si="4"/>
        <v>0</v>
      </c>
      <c r="G51" s="36">
        <v>152627</v>
      </c>
      <c r="H51" s="67">
        <f t="shared" si="5"/>
        <v>0.32283153121139824</v>
      </c>
      <c r="I51" s="36">
        <v>0</v>
      </c>
      <c r="J51" s="67">
        <f t="shared" si="6"/>
        <v>0</v>
      </c>
      <c r="K51" s="36">
        <f t="shared" si="36"/>
        <v>152627</v>
      </c>
      <c r="L51" s="67">
        <f t="shared" si="7"/>
        <v>0.32283153121139824</v>
      </c>
      <c r="M51" s="36">
        <v>33756</v>
      </c>
      <c r="N51" s="67">
        <f t="shared" si="8"/>
        <v>0.07139956342961572</v>
      </c>
      <c r="O51" s="36">
        <v>697</v>
      </c>
      <c r="P51" s="67">
        <f t="shared" si="9"/>
        <v>0.0014742711135929067</v>
      </c>
      <c r="Q51" s="36">
        <v>62091</v>
      </c>
      <c r="R51" s="67">
        <f t="shared" si="10"/>
        <v>0.1313328087720189</v>
      </c>
      <c r="S51" s="36">
        <v>0</v>
      </c>
      <c r="T51" s="67">
        <f t="shared" si="11"/>
        <v>0</v>
      </c>
      <c r="U51" s="36">
        <v>1280</v>
      </c>
      <c r="V51" s="67">
        <f t="shared" si="12"/>
        <v>0.0027074132358664567</v>
      </c>
      <c r="W51" s="36">
        <v>25</v>
      </c>
      <c r="X51" s="67">
        <f t="shared" si="13"/>
        <v>5.2879164763016733E-05</v>
      </c>
      <c r="Y51" s="17">
        <v>0</v>
      </c>
      <c r="Z51" s="41">
        <v>0</v>
      </c>
      <c r="AA51" s="17">
        <v>54470326</v>
      </c>
      <c r="AB51" s="143">
        <f t="shared" si="15"/>
        <v>356.8852562128588</v>
      </c>
      <c r="AC51" s="154">
        <v>0</v>
      </c>
      <c r="AD51" s="158">
        <v>0</v>
      </c>
      <c r="AE51" s="154">
        <f t="shared" si="37"/>
        <v>54470326</v>
      </c>
      <c r="AF51" s="158">
        <f t="shared" si="38"/>
        <v>356.8852562128588</v>
      </c>
      <c r="AG51" s="151">
        <v>40169365</v>
      </c>
      <c r="AH51" s="46">
        <f t="shared" si="16"/>
        <v>1189.991853300154</v>
      </c>
      <c r="AI51" s="17">
        <v>119697755</v>
      </c>
      <c r="AJ51" s="48">
        <f t="shared" si="17"/>
        <v>171732.79053084648</v>
      </c>
      <c r="AK51" s="48">
        <f t="shared" si="18"/>
        <v>1927.7794688441159</v>
      </c>
      <c r="AL51" s="17">
        <v>0</v>
      </c>
      <c r="AM51" s="48">
        <v>0</v>
      </c>
      <c r="AN51" s="48">
        <v>2284928</v>
      </c>
      <c r="AO51" s="17">
        <f t="shared" si="19"/>
        <v>1785.1</v>
      </c>
      <c r="AP51" s="48">
        <v>3397968</v>
      </c>
      <c r="AQ51" s="17">
        <f t="shared" si="20"/>
        <v>135918.72</v>
      </c>
      <c r="AR51" s="36">
        <v>103224</v>
      </c>
      <c r="AS51" s="67">
        <f t="shared" si="21"/>
        <v>0.23541431953256492</v>
      </c>
      <c r="AT51" s="36">
        <v>800254</v>
      </c>
      <c r="AU51" s="67">
        <f t="shared" si="22"/>
        <v>1.8250721815005542</v>
      </c>
      <c r="AV51" s="36">
        <v>176489</v>
      </c>
      <c r="AW51" s="67">
        <f t="shared" si="23"/>
        <v>0.4025036603888907</v>
      </c>
      <c r="AX51" s="36">
        <v>862219</v>
      </c>
      <c r="AY51" s="67">
        <f t="shared" si="24"/>
        <v>1.9663905600737095</v>
      </c>
      <c r="AZ51" s="36">
        <v>70892</v>
      </c>
      <c r="BA51" s="67">
        <f t="shared" si="25"/>
        <v>0.16167743877685994</v>
      </c>
      <c r="BB51" s="36">
        <v>645337</v>
      </c>
      <c r="BC51" s="67">
        <f t="shared" si="26"/>
        <v>1.4717659722950753</v>
      </c>
      <c r="BD51" s="36">
        <v>0</v>
      </c>
      <c r="BE51" s="67">
        <f t="shared" si="27"/>
        <v>0</v>
      </c>
      <c r="BF51" s="36">
        <v>0</v>
      </c>
      <c r="BG51" s="67">
        <f t="shared" si="28"/>
        <v>0</v>
      </c>
      <c r="BH51" s="36">
        <v>20136</v>
      </c>
      <c r="BI51" s="67">
        <f t="shared" si="29"/>
        <v>0.04592248641893094</v>
      </c>
      <c r="BJ51" s="48">
        <v>204700807</v>
      </c>
      <c r="BK51" s="62">
        <f t="shared" si="41"/>
        <v>1983.073771603503</v>
      </c>
      <c r="BL51" s="62">
        <v>286129232</v>
      </c>
      <c r="BM51" s="62">
        <f t="shared" si="42"/>
        <v>357.54801850412497</v>
      </c>
      <c r="BN51" s="62">
        <v>76851030</v>
      </c>
      <c r="BO51" s="62">
        <f t="shared" si="30"/>
        <v>435.44373870326194</v>
      </c>
      <c r="BP51" s="62">
        <v>826684620</v>
      </c>
      <c r="BQ51" s="62">
        <f t="shared" si="31"/>
        <v>958.7872918597247</v>
      </c>
      <c r="BR51" s="62">
        <v>1645598798</v>
      </c>
      <c r="BS51" s="62">
        <f t="shared" si="32"/>
        <v>23212.757405631102</v>
      </c>
      <c r="BT51" s="62">
        <f t="shared" si="33"/>
        <v>2549.9836488532346</v>
      </c>
      <c r="BU51" s="62">
        <v>0</v>
      </c>
      <c r="BV51" s="62">
        <v>0</v>
      </c>
      <c r="BW51" s="62">
        <v>0</v>
      </c>
      <c r="BX51" s="62">
        <v>0</v>
      </c>
      <c r="BY51" s="62">
        <v>133623512</v>
      </c>
      <c r="BZ51" s="62">
        <f t="shared" si="35"/>
        <v>6636.0504568931265</v>
      </c>
    </row>
    <row r="52" spans="1:78" ht="30" customHeight="1">
      <c r="A52" s="5">
        <v>45</v>
      </c>
      <c r="B52" s="8" t="s">
        <v>38</v>
      </c>
      <c r="C52" s="33">
        <v>862254</v>
      </c>
      <c r="D52" s="33">
        <v>760646</v>
      </c>
      <c r="E52" s="36">
        <v>52993</v>
      </c>
      <c r="F52" s="67">
        <f t="shared" si="4"/>
        <v>0.06145868850709884</v>
      </c>
      <c r="G52" s="36">
        <v>568144</v>
      </c>
      <c r="H52" s="67">
        <f t="shared" si="5"/>
        <v>0.6589056124993331</v>
      </c>
      <c r="I52" s="36">
        <v>0</v>
      </c>
      <c r="J52" s="67">
        <f t="shared" si="6"/>
        <v>0</v>
      </c>
      <c r="K52" s="36">
        <f t="shared" si="36"/>
        <v>568144</v>
      </c>
      <c r="L52" s="67">
        <f t="shared" si="7"/>
        <v>0.6589056124993331</v>
      </c>
      <c r="M52" s="36">
        <v>158260</v>
      </c>
      <c r="N52" s="67">
        <f t="shared" si="8"/>
        <v>0.18354220450122585</v>
      </c>
      <c r="O52" s="36">
        <v>8517</v>
      </c>
      <c r="P52" s="67">
        <f t="shared" si="9"/>
        <v>0.009877599871963481</v>
      </c>
      <c r="Q52" s="36">
        <v>398570</v>
      </c>
      <c r="R52" s="67">
        <f t="shared" si="10"/>
        <v>0.4622419843804726</v>
      </c>
      <c r="S52" s="36">
        <v>0</v>
      </c>
      <c r="T52" s="67">
        <f t="shared" si="11"/>
        <v>0</v>
      </c>
      <c r="U52" s="36">
        <v>10472</v>
      </c>
      <c r="V52" s="67">
        <f t="shared" si="12"/>
        <v>0.012144913215827354</v>
      </c>
      <c r="W52" s="36">
        <v>1147</v>
      </c>
      <c r="X52" s="67">
        <f t="shared" si="13"/>
        <v>0.0013302344784715408</v>
      </c>
      <c r="Y52" s="17">
        <v>93101368</v>
      </c>
      <c r="Z52" s="41">
        <f t="shared" si="14"/>
        <v>1756.8616232332572</v>
      </c>
      <c r="AA52" s="17">
        <v>159622037</v>
      </c>
      <c r="AB52" s="143">
        <f t="shared" si="15"/>
        <v>280.9534853839872</v>
      </c>
      <c r="AC52" s="154">
        <v>0</v>
      </c>
      <c r="AD52" s="158">
        <v>0</v>
      </c>
      <c r="AE52" s="154">
        <f t="shared" si="37"/>
        <v>159622037</v>
      </c>
      <c r="AF52" s="158">
        <f t="shared" si="38"/>
        <v>280.9534853839872</v>
      </c>
      <c r="AG52" s="151">
        <v>78609565</v>
      </c>
      <c r="AH52" s="46">
        <f t="shared" si="16"/>
        <v>496.7115190193353</v>
      </c>
      <c r="AI52" s="17">
        <v>448938190</v>
      </c>
      <c r="AJ52" s="48">
        <f t="shared" si="17"/>
        <v>52710.8359751086</v>
      </c>
      <c r="AK52" s="48">
        <f t="shared" si="18"/>
        <v>1126.3722558145369</v>
      </c>
      <c r="AL52" s="17">
        <v>0</v>
      </c>
      <c r="AM52" s="48">
        <v>0</v>
      </c>
      <c r="AN52" s="48">
        <v>20253299</v>
      </c>
      <c r="AO52" s="17">
        <f t="shared" si="19"/>
        <v>1934.0430672268908</v>
      </c>
      <c r="AP52" s="48">
        <v>11355388</v>
      </c>
      <c r="AQ52" s="17">
        <f t="shared" si="20"/>
        <v>9900.076721883173</v>
      </c>
      <c r="AR52" s="36">
        <v>207119</v>
      </c>
      <c r="AS52" s="67">
        <f t="shared" si="21"/>
        <v>0.2722935504820902</v>
      </c>
      <c r="AT52" s="36">
        <v>2210332</v>
      </c>
      <c r="AU52" s="67">
        <f t="shared" si="22"/>
        <v>2.9058615965902668</v>
      </c>
      <c r="AV52" s="36">
        <v>264083</v>
      </c>
      <c r="AW52" s="67">
        <f t="shared" si="23"/>
        <v>0.3471825264314806</v>
      </c>
      <c r="AX52" s="36">
        <v>1383280</v>
      </c>
      <c r="AY52" s="67">
        <f t="shared" si="24"/>
        <v>1.8185594875934403</v>
      </c>
      <c r="AZ52" s="36">
        <v>152022</v>
      </c>
      <c r="BA52" s="67">
        <f t="shared" si="25"/>
        <v>0.19985906716133392</v>
      </c>
      <c r="BB52" s="36">
        <v>1479482</v>
      </c>
      <c r="BC52" s="67">
        <f t="shared" si="26"/>
        <v>1.9450335635762235</v>
      </c>
      <c r="BD52" s="36">
        <v>28422</v>
      </c>
      <c r="BE52" s="67">
        <f t="shared" si="27"/>
        <v>0.037365607654546266</v>
      </c>
      <c r="BF52" s="36">
        <v>0</v>
      </c>
      <c r="BG52" s="67">
        <f t="shared" si="28"/>
        <v>0</v>
      </c>
      <c r="BH52" s="36">
        <v>44069</v>
      </c>
      <c r="BI52" s="67">
        <f t="shared" si="29"/>
        <v>0.057936280477383695</v>
      </c>
      <c r="BJ52" s="48">
        <v>357703102</v>
      </c>
      <c r="BK52" s="62">
        <f t="shared" si="41"/>
        <v>1727.041468914006</v>
      </c>
      <c r="BL52" s="62">
        <v>948191781</v>
      </c>
      <c r="BM52" s="62">
        <f t="shared" si="42"/>
        <v>428.98161045489996</v>
      </c>
      <c r="BN52" s="62">
        <v>100935404</v>
      </c>
      <c r="BO52" s="62">
        <f t="shared" si="30"/>
        <v>382.21091096359856</v>
      </c>
      <c r="BP52" s="62">
        <v>869038990</v>
      </c>
      <c r="BQ52" s="62">
        <f t="shared" si="31"/>
        <v>628.2451781273495</v>
      </c>
      <c r="BR52" s="62">
        <v>3422297614</v>
      </c>
      <c r="BS52" s="62">
        <f t="shared" si="32"/>
        <v>22511.85758640197</v>
      </c>
      <c r="BT52" s="62">
        <f t="shared" si="33"/>
        <v>2313.1728632048244</v>
      </c>
      <c r="BU52" s="62">
        <v>38805753</v>
      </c>
      <c r="BV52" s="62">
        <f t="shared" si="34"/>
        <v>1365.342094152417</v>
      </c>
      <c r="BW52" s="62">
        <v>0</v>
      </c>
      <c r="BX52" s="62">
        <v>0</v>
      </c>
      <c r="BY52" s="62">
        <v>427111283</v>
      </c>
      <c r="BZ52" s="62">
        <f t="shared" si="35"/>
        <v>9691.87598992489</v>
      </c>
    </row>
    <row r="53" spans="1:78" ht="30" customHeight="1">
      <c r="A53" s="5">
        <v>46</v>
      </c>
      <c r="B53" s="8" t="s">
        <v>39</v>
      </c>
      <c r="C53" s="33">
        <v>467797</v>
      </c>
      <c r="D53" s="33">
        <v>411523</v>
      </c>
      <c r="E53" s="36">
        <v>19576</v>
      </c>
      <c r="F53" s="67">
        <f t="shared" si="4"/>
        <v>0.04184721150413534</v>
      </c>
      <c r="G53" s="36">
        <v>289716</v>
      </c>
      <c r="H53" s="67">
        <f t="shared" si="5"/>
        <v>0.6193199186826764</v>
      </c>
      <c r="I53" s="36">
        <v>0</v>
      </c>
      <c r="J53" s="67">
        <f t="shared" si="6"/>
        <v>0</v>
      </c>
      <c r="K53" s="36">
        <f t="shared" si="36"/>
        <v>289716</v>
      </c>
      <c r="L53" s="67">
        <f t="shared" si="7"/>
        <v>0.6193199186826764</v>
      </c>
      <c r="M53" s="36">
        <v>45744</v>
      </c>
      <c r="N53" s="67">
        <f t="shared" si="8"/>
        <v>0.09778600546818385</v>
      </c>
      <c r="O53" s="36">
        <v>2123</v>
      </c>
      <c r="P53" s="67">
        <f t="shared" si="9"/>
        <v>0.004538293319538176</v>
      </c>
      <c r="Q53" s="36">
        <v>121876</v>
      </c>
      <c r="R53" s="67">
        <f t="shared" si="10"/>
        <v>0.26053181187566404</v>
      </c>
      <c r="S53" s="36">
        <v>0</v>
      </c>
      <c r="T53" s="67">
        <f t="shared" si="11"/>
        <v>0</v>
      </c>
      <c r="U53" s="36">
        <v>3129</v>
      </c>
      <c r="V53" s="67">
        <f t="shared" si="12"/>
        <v>0.006688798773827108</v>
      </c>
      <c r="W53" s="36">
        <v>411</v>
      </c>
      <c r="X53" s="67">
        <f t="shared" si="13"/>
        <v>0.0008785862243665521</v>
      </c>
      <c r="Y53" s="17">
        <v>11525318</v>
      </c>
      <c r="Z53" s="41">
        <f t="shared" si="14"/>
        <v>588.7473436861463</v>
      </c>
      <c r="AA53" s="17">
        <v>80555833</v>
      </c>
      <c r="AB53" s="143">
        <f t="shared" si="15"/>
        <v>278.0510327355065</v>
      </c>
      <c r="AC53" s="154">
        <v>0</v>
      </c>
      <c r="AD53" s="158">
        <v>0</v>
      </c>
      <c r="AE53" s="154">
        <f t="shared" si="37"/>
        <v>80555833</v>
      </c>
      <c r="AF53" s="158">
        <f t="shared" si="38"/>
        <v>278.0510327355065</v>
      </c>
      <c r="AG53" s="151">
        <v>24464987</v>
      </c>
      <c r="AH53" s="46">
        <f t="shared" si="16"/>
        <v>534.8239550542147</v>
      </c>
      <c r="AI53" s="17">
        <v>173320538</v>
      </c>
      <c r="AJ53" s="48">
        <f t="shared" si="17"/>
        <v>81639.44324069713</v>
      </c>
      <c r="AK53" s="48">
        <f t="shared" si="18"/>
        <v>1422.105566313302</v>
      </c>
      <c r="AL53" s="17">
        <v>0</v>
      </c>
      <c r="AM53" s="48">
        <v>0</v>
      </c>
      <c r="AN53" s="48">
        <v>2060500</v>
      </c>
      <c r="AO53" s="17">
        <f t="shared" si="19"/>
        <v>658.5170981144136</v>
      </c>
      <c r="AP53" s="48">
        <v>2864058</v>
      </c>
      <c r="AQ53" s="17">
        <f t="shared" si="20"/>
        <v>6968.510948905109</v>
      </c>
      <c r="AR53" s="36">
        <v>129500</v>
      </c>
      <c r="AS53" s="67">
        <f t="shared" si="21"/>
        <v>0.31468471993059927</v>
      </c>
      <c r="AT53" s="36">
        <v>940776</v>
      </c>
      <c r="AU53" s="67">
        <f t="shared" si="22"/>
        <v>2.2860836453855558</v>
      </c>
      <c r="AV53" s="36">
        <v>226229</v>
      </c>
      <c r="AW53" s="67">
        <f t="shared" si="23"/>
        <v>0.5497359807349771</v>
      </c>
      <c r="AX53" s="36">
        <v>838661</v>
      </c>
      <c r="AY53" s="67">
        <f t="shared" si="24"/>
        <v>2.0379444162294695</v>
      </c>
      <c r="AZ53" s="36">
        <v>75028</v>
      </c>
      <c r="BA53" s="67">
        <f t="shared" si="25"/>
        <v>0.18231787773708882</v>
      </c>
      <c r="BB53" s="36">
        <v>737360</v>
      </c>
      <c r="BC53" s="67">
        <f t="shared" si="26"/>
        <v>1.7917832053129472</v>
      </c>
      <c r="BD53" s="36">
        <v>15623</v>
      </c>
      <c r="BE53" s="67">
        <f t="shared" si="27"/>
        <v>0.03796385621216797</v>
      </c>
      <c r="BF53" s="36">
        <v>0</v>
      </c>
      <c r="BG53" s="67">
        <f t="shared" si="28"/>
        <v>0</v>
      </c>
      <c r="BH53" s="36">
        <v>24860</v>
      </c>
      <c r="BI53" s="67">
        <f t="shared" si="29"/>
        <v>0.06040974623532585</v>
      </c>
      <c r="BJ53" s="48">
        <v>191734400</v>
      </c>
      <c r="BK53" s="62">
        <f t="shared" si="41"/>
        <v>1480.5745173745174</v>
      </c>
      <c r="BL53" s="62">
        <v>309998810</v>
      </c>
      <c r="BM53" s="62">
        <f t="shared" si="42"/>
        <v>329.51394380809035</v>
      </c>
      <c r="BN53" s="62">
        <v>90194805</v>
      </c>
      <c r="BO53" s="62">
        <f t="shared" si="30"/>
        <v>398.68807712539063</v>
      </c>
      <c r="BP53" s="62">
        <v>768770064</v>
      </c>
      <c r="BQ53" s="62">
        <f t="shared" si="31"/>
        <v>916.6636626718066</v>
      </c>
      <c r="BR53" s="62">
        <v>1492565559</v>
      </c>
      <c r="BS53" s="62">
        <f t="shared" si="32"/>
        <v>19893.447233033003</v>
      </c>
      <c r="BT53" s="62">
        <f t="shared" si="33"/>
        <v>2024.2019624064228</v>
      </c>
      <c r="BU53" s="62">
        <v>21463145</v>
      </c>
      <c r="BV53" s="62">
        <f t="shared" si="34"/>
        <v>1373.8171285924598</v>
      </c>
      <c r="BW53" s="62">
        <v>0</v>
      </c>
      <c r="BX53" s="62">
        <v>0</v>
      </c>
      <c r="BY53" s="62">
        <v>238594050</v>
      </c>
      <c r="BZ53" s="62">
        <f t="shared" si="35"/>
        <v>9597.508045052293</v>
      </c>
    </row>
    <row r="54" spans="1:78" ht="30" customHeight="1">
      <c r="A54" s="5">
        <v>47</v>
      </c>
      <c r="B54" s="8" t="s">
        <v>40</v>
      </c>
      <c r="C54" s="33">
        <v>703745</v>
      </c>
      <c r="D54" s="33">
        <v>689695</v>
      </c>
      <c r="E54" s="36">
        <v>8479</v>
      </c>
      <c r="F54" s="67">
        <f t="shared" si="4"/>
        <v>0.012048398212420692</v>
      </c>
      <c r="G54" s="36">
        <v>259941</v>
      </c>
      <c r="H54" s="67">
        <f t="shared" si="5"/>
        <v>0.3693681660260464</v>
      </c>
      <c r="I54" s="36">
        <v>0</v>
      </c>
      <c r="J54" s="67">
        <f t="shared" si="6"/>
        <v>0</v>
      </c>
      <c r="K54" s="36">
        <f t="shared" si="36"/>
        <v>259941</v>
      </c>
      <c r="L54" s="67">
        <f t="shared" si="7"/>
        <v>0.3693681660260464</v>
      </c>
      <c r="M54" s="36">
        <v>63714</v>
      </c>
      <c r="N54" s="67">
        <f t="shared" si="8"/>
        <v>0.09053563435619436</v>
      </c>
      <c r="O54" s="36">
        <v>7770</v>
      </c>
      <c r="P54" s="67">
        <f t="shared" si="9"/>
        <v>0.011040931019048093</v>
      </c>
      <c r="Q54" s="36">
        <v>290755</v>
      </c>
      <c r="R54" s="67">
        <f t="shared" si="10"/>
        <v>0.4131539122835686</v>
      </c>
      <c r="S54" s="36">
        <v>13608</v>
      </c>
      <c r="T54" s="67">
        <f t="shared" si="11"/>
        <v>0.01933654946038693</v>
      </c>
      <c r="U54" s="36">
        <v>10436</v>
      </c>
      <c r="V54" s="67">
        <f t="shared" si="12"/>
        <v>0.014829235021207966</v>
      </c>
      <c r="W54" s="36">
        <v>985</v>
      </c>
      <c r="X54" s="67">
        <f t="shared" si="13"/>
        <v>0.0013996547044739216</v>
      </c>
      <c r="Y54" s="17">
        <v>21545139</v>
      </c>
      <c r="Z54" s="41">
        <f t="shared" si="14"/>
        <v>2541</v>
      </c>
      <c r="AA54" s="17">
        <v>72441093</v>
      </c>
      <c r="AB54" s="143">
        <f t="shared" si="15"/>
        <v>278.6828280263598</v>
      </c>
      <c r="AC54" s="154">
        <v>0</v>
      </c>
      <c r="AD54" s="158">
        <v>0</v>
      </c>
      <c r="AE54" s="154">
        <f t="shared" si="37"/>
        <v>72441093</v>
      </c>
      <c r="AF54" s="158">
        <f t="shared" si="38"/>
        <v>278.6828280263598</v>
      </c>
      <c r="AG54" s="151">
        <v>48459572</v>
      </c>
      <c r="AH54" s="46">
        <f t="shared" si="16"/>
        <v>760.5796528235553</v>
      </c>
      <c r="AI54" s="17">
        <v>375375124</v>
      </c>
      <c r="AJ54" s="48">
        <f t="shared" si="17"/>
        <v>48310.82676962677</v>
      </c>
      <c r="AK54" s="48">
        <f t="shared" si="18"/>
        <v>1291.0358342934774</v>
      </c>
      <c r="AL54" s="17">
        <v>12815627</v>
      </c>
      <c r="AM54" s="48">
        <f>AL54/S54</f>
        <v>941.7715314520871</v>
      </c>
      <c r="AN54" s="48">
        <v>6689767</v>
      </c>
      <c r="AO54" s="17">
        <f t="shared" si="19"/>
        <v>641.0278842468379</v>
      </c>
      <c r="AP54" s="48">
        <v>10286075</v>
      </c>
      <c r="AQ54" s="17">
        <f t="shared" si="20"/>
        <v>10442.715736040609</v>
      </c>
      <c r="AR54" s="36">
        <v>192909</v>
      </c>
      <c r="AS54" s="67">
        <f t="shared" si="21"/>
        <v>0.2797018972154358</v>
      </c>
      <c r="AT54" s="36">
        <v>1620950</v>
      </c>
      <c r="AU54" s="67">
        <f t="shared" si="22"/>
        <v>2.350241773537578</v>
      </c>
      <c r="AV54" s="36">
        <v>247296</v>
      </c>
      <c r="AW54" s="67">
        <f t="shared" si="23"/>
        <v>0.358558493247015</v>
      </c>
      <c r="AX54" s="36">
        <v>1146834</v>
      </c>
      <c r="AY54" s="67">
        <f t="shared" si="24"/>
        <v>1.6628132725335112</v>
      </c>
      <c r="AZ54" s="36">
        <v>135666</v>
      </c>
      <c r="BA54" s="67">
        <f t="shared" si="25"/>
        <v>0.19670434032434628</v>
      </c>
      <c r="BB54" s="36">
        <v>1342939</v>
      </c>
      <c r="BC54" s="67">
        <f t="shared" si="26"/>
        <v>1.9471491021393514</v>
      </c>
      <c r="BD54" s="36">
        <v>53486</v>
      </c>
      <c r="BE54" s="67">
        <f t="shared" si="27"/>
        <v>0.07755022147470983</v>
      </c>
      <c r="BF54" s="36">
        <v>0</v>
      </c>
      <c r="BG54" s="67">
        <f t="shared" si="28"/>
        <v>0</v>
      </c>
      <c r="BH54" s="36">
        <v>35053</v>
      </c>
      <c r="BI54" s="67">
        <f t="shared" si="29"/>
        <v>0.050823914918913436</v>
      </c>
      <c r="BJ54" s="48">
        <v>376892200</v>
      </c>
      <c r="BK54" s="62">
        <f t="shared" si="41"/>
        <v>1953.730515424371</v>
      </c>
      <c r="BL54" s="62">
        <v>793082356</v>
      </c>
      <c r="BM54" s="62">
        <f t="shared" si="42"/>
        <v>489.2700922298652</v>
      </c>
      <c r="BN54" s="62">
        <v>95030039</v>
      </c>
      <c r="BO54" s="62">
        <f t="shared" si="30"/>
        <v>384.27649052148035</v>
      </c>
      <c r="BP54" s="62">
        <v>922375831</v>
      </c>
      <c r="BQ54" s="62">
        <f t="shared" si="31"/>
        <v>804.2801582443492</v>
      </c>
      <c r="BR54" s="62">
        <v>3171505819</v>
      </c>
      <c r="BS54" s="62">
        <f t="shared" si="32"/>
        <v>23377.307645246416</v>
      </c>
      <c r="BT54" s="62">
        <f t="shared" si="33"/>
        <v>2361.615694383736</v>
      </c>
      <c r="BU54" s="62">
        <v>84682099</v>
      </c>
      <c r="BV54" s="62">
        <f t="shared" si="34"/>
        <v>1583.257282279475</v>
      </c>
      <c r="BW54" s="62">
        <v>0</v>
      </c>
      <c r="BX54" s="62">
        <v>0</v>
      </c>
      <c r="BY54" s="62">
        <v>405709753</v>
      </c>
      <c r="BZ54" s="62">
        <f t="shared" si="35"/>
        <v>11574.180612215787</v>
      </c>
    </row>
    <row r="55" spans="1:78" ht="30" customHeight="1">
      <c r="A55" s="5">
        <v>48</v>
      </c>
      <c r="B55" s="8" t="s">
        <v>41</v>
      </c>
      <c r="C55" s="33">
        <v>1394172</v>
      </c>
      <c r="D55" s="33">
        <v>1330085</v>
      </c>
      <c r="E55" s="36">
        <v>0</v>
      </c>
      <c r="F55" s="67">
        <f t="shared" si="4"/>
        <v>0</v>
      </c>
      <c r="G55" s="36">
        <v>218522</v>
      </c>
      <c r="H55" s="67">
        <f t="shared" si="5"/>
        <v>0.15673962753519652</v>
      </c>
      <c r="I55" s="36">
        <v>0</v>
      </c>
      <c r="J55" s="67">
        <f t="shared" si="6"/>
        <v>0</v>
      </c>
      <c r="K55" s="36">
        <f t="shared" si="36"/>
        <v>218522</v>
      </c>
      <c r="L55" s="67">
        <f t="shared" si="7"/>
        <v>0.15673962753519652</v>
      </c>
      <c r="M55" s="36">
        <v>149134</v>
      </c>
      <c r="N55" s="67">
        <f t="shared" si="8"/>
        <v>0.10696958481449921</v>
      </c>
      <c r="O55" s="36">
        <v>13894</v>
      </c>
      <c r="P55" s="67">
        <f t="shared" si="9"/>
        <v>0.009965771798601607</v>
      </c>
      <c r="Q55" s="36">
        <v>420515</v>
      </c>
      <c r="R55" s="67">
        <f t="shared" si="10"/>
        <v>0.30162347257009897</v>
      </c>
      <c r="S55" s="36">
        <v>106001</v>
      </c>
      <c r="T55" s="67">
        <f t="shared" si="11"/>
        <v>0.07603150830743982</v>
      </c>
      <c r="U55" s="36">
        <v>8970</v>
      </c>
      <c r="V55" s="67">
        <f t="shared" si="12"/>
        <v>0.006433926373503413</v>
      </c>
      <c r="W55" s="36">
        <v>590</v>
      </c>
      <c r="X55" s="67">
        <f t="shared" si="13"/>
        <v>0.0004231902519918633</v>
      </c>
      <c r="Y55" s="17">
        <v>0</v>
      </c>
      <c r="Z55" s="41" t="e">
        <f t="shared" si="14"/>
        <v>#DIV/0!</v>
      </c>
      <c r="AA55" s="17">
        <v>84643647</v>
      </c>
      <c r="AB55" s="143">
        <f t="shared" si="15"/>
        <v>387.3461116043236</v>
      </c>
      <c r="AC55" s="154">
        <v>0</v>
      </c>
      <c r="AD55" s="158">
        <v>0</v>
      </c>
      <c r="AE55" s="154">
        <f t="shared" si="37"/>
        <v>84643647</v>
      </c>
      <c r="AF55" s="158">
        <f t="shared" si="38"/>
        <v>387.3461116043236</v>
      </c>
      <c r="AG55" s="151">
        <v>150609346</v>
      </c>
      <c r="AH55" s="46">
        <f t="shared" si="16"/>
        <v>1009.892754167393</v>
      </c>
      <c r="AI55" s="17">
        <v>712053730</v>
      </c>
      <c r="AJ55" s="48">
        <f t="shared" si="17"/>
        <v>51249.0089247157</v>
      </c>
      <c r="AK55" s="48">
        <f t="shared" si="18"/>
        <v>1693.2897280715313</v>
      </c>
      <c r="AL55" s="17">
        <v>189662024</v>
      </c>
      <c r="AM55" s="48">
        <f>AL55/S55</f>
        <v>1789.2474976651163</v>
      </c>
      <c r="AN55" s="48">
        <v>19056701</v>
      </c>
      <c r="AO55" s="17">
        <f t="shared" si="19"/>
        <v>2124.4928651059085</v>
      </c>
      <c r="AP55" s="48">
        <v>2863943</v>
      </c>
      <c r="AQ55" s="17">
        <f t="shared" si="20"/>
        <v>4854.140677966102</v>
      </c>
      <c r="AR55" s="36">
        <v>332932</v>
      </c>
      <c r="AS55" s="67">
        <f t="shared" si="21"/>
        <v>0.25030881485017875</v>
      </c>
      <c r="AT55" s="36">
        <v>3623015</v>
      </c>
      <c r="AU55" s="67">
        <f t="shared" si="22"/>
        <v>2.7238973449065287</v>
      </c>
      <c r="AV55" s="36">
        <v>379292</v>
      </c>
      <c r="AW55" s="67">
        <f t="shared" si="23"/>
        <v>0.2851637301375476</v>
      </c>
      <c r="AX55" s="36">
        <v>1823878</v>
      </c>
      <c r="AY55" s="67">
        <f t="shared" si="24"/>
        <v>1.3712492058778198</v>
      </c>
      <c r="AZ55" s="36">
        <v>216459</v>
      </c>
      <c r="BA55" s="67">
        <f t="shared" si="25"/>
        <v>0.16274072709638857</v>
      </c>
      <c r="BB55" s="36">
        <v>2150470</v>
      </c>
      <c r="BC55" s="67">
        <f t="shared" si="26"/>
        <v>1.6167914080679053</v>
      </c>
      <c r="BD55" s="36">
        <v>31591</v>
      </c>
      <c r="BE55" s="67">
        <f t="shared" si="27"/>
        <v>0.02375111365063135</v>
      </c>
      <c r="BF55" s="36">
        <v>0</v>
      </c>
      <c r="BG55" s="67">
        <f t="shared" si="28"/>
        <v>0</v>
      </c>
      <c r="BH55" s="36">
        <v>88813</v>
      </c>
      <c r="BI55" s="67">
        <f t="shared" si="29"/>
        <v>0.06677242431874654</v>
      </c>
      <c r="BJ55" s="48">
        <v>645444700</v>
      </c>
      <c r="BK55" s="62">
        <f t="shared" si="41"/>
        <v>1938.6682565809235</v>
      </c>
      <c r="BL55" s="62">
        <v>1165892400</v>
      </c>
      <c r="BM55" s="62">
        <f t="shared" si="42"/>
        <v>321.80170382954526</v>
      </c>
      <c r="BN55" s="62">
        <v>138352500</v>
      </c>
      <c r="BO55" s="62">
        <f t="shared" si="30"/>
        <v>364.7651413686553</v>
      </c>
      <c r="BP55" s="62">
        <v>2639167500</v>
      </c>
      <c r="BQ55" s="62">
        <f t="shared" si="31"/>
        <v>1447.0087911581804</v>
      </c>
      <c r="BR55" s="62">
        <v>4845876400</v>
      </c>
      <c r="BS55" s="62">
        <f t="shared" si="32"/>
        <v>22387.040501896434</v>
      </c>
      <c r="BT55" s="62">
        <f t="shared" si="33"/>
        <v>2253.4033955367895</v>
      </c>
      <c r="BU55" s="62">
        <v>73906700</v>
      </c>
      <c r="BV55" s="62">
        <f t="shared" si="34"/>
        <v>2339.4859295368933</v>
      </c>
      <c r="BW55" s="62">
        <v>0</v>
      </c>
      <c r="BX55" s="62">
        <v>0</v>
      </c>
      <c r="BY55" s="62">
        <v>864650500</v>
      </c>
      <c r="BZ55" s="62">
        <f t="shared" si="35"/>
        <v>9735.629919043384</v>
      </c>
    </row>
    <row r="56" spans="1:78" ht="30" customHeight="1">
      <c r="A56" s="5">
        <v>49</v>
      </c>
      <c r="B56" s="8" t="s">
        <v>42</v>
      </c>
      <c r="C56" s="33">
        <v>2801597</v>
      </c>
      <c r="D56" s="33">
        <v>2705775</v>
      </c>
      <c r="E56" s="36">
        <v>52980</v>
      </c>
      <c r="F56" s="67">
        <f t="shared" si="4"/>
        <v>0.018910642751259372</v>
      </c>
      <c r="G56" s="36">
        <v>746395</v>
      </c>
      <c r="H56" s="67">
        <f t="shared" si="5"/>
        <v>0.2664176896248818</v>
      </c>
      <c r="I56" s="36">
        <v>0</v>
      </c>
      <c r="J56" s="67">
        <f t="shared" si="6"/>
        <v>0</v>
      </c>
      <c r="K56" s="36">
        <f t="shared" si="36"/>
        <v>746395</v>
      </c>
      <c r="L56" s="67">
        <f t="shared" si="7"/>
        <v>0.2664176896248818</v>
      </c>
      <c r="M56" s="36">
        <v>492049</v>
      </c>
      <c r="N56" s="67">
        <f t="shared" si="8"/>
        <v>0.17563161296931715</v>
      </c>
      <c r="O56" s="36">
        <v>33040</v>
      </c>
      <c r="P56" s="67">
        <f t="shared" si="9"/>
        <v>0.011793273622151938</v>
      </c>
      <c r="Q56" s="36">
        <v>1230585</v>
      </c>
      <c r="R56" s="67">
        <f t="shared" si="10"/>
        <v>0.4392441168376465</v>
      </c>
      <c r="S56" s="36">
        <v>0</v>
      </c>
      <c r="T56" s="67">
        <f t="shared" si="11"/>
        <v>0</v>
      </c>
      <c r="U56" s="36">
        <v>32180</v>
      </c>
      <c r="V56" s="67">
        <f t="shared" si="12"/>
        <v>0.01148630584627268</v>
      </c>
      <c r="W56" s="36">
        <v>6077</v>
      </c>
      <c r="X56" s="67">
        <f t="shared" si="13"/>
        <v>0.0021691199697886597</v>
      </c>
      <c r="Y56" s="17">
        <v>97276107</v>
      </c>
      <c r="Z56" s="41">
        <f t="shared" si="14"/>
        <v>1836.0911098527747</v>
      </c>
      <c r="AA56" s="17">
        <v>148051423</v>
      </c>
      <c r="AB56" s="143">
        <f t="shared" si="15"/>
        <v>198.3553252634329</v>
      </c>
      <c r="AC56" s="154">
        <v>0</v>
      </c>
      <c r="AD56" s="158">
        <v>0</v>
      </c>
      <c r="AE56" s="154">
        <f t="shared" si="37"/>
        <v>148051423</v>
      </c>
      <c r="AF56" s="158">
        <f t="shared" si="38"/>
        <v>198.3553252634329</v>
      </c>
      <c r="AG56" s="151">
        <v>400243537</v>
      </c>
      <c r="AH56" s="46">
        <f t="shared" si="16"/>
        <v>813.422112431892</v>
      </c>
      <c r="AI56" s="17">
        <v>1518732824</v>
      </c>
      <c r="AJ56" s="48">
        <f t="shared" si="17"/>
        <v>45966.48983050847</v>
      </c>
      <c r="AK56" s="48">
        <f t="shared" si="18"/>
        <v>1234.1551571000784</v>
      </c>
      <c r="AL56" s="17">
        <v>0</v>
      </c>
      <c r="AM56" s="48">
        <v>0</v>
      </c>
      <c r="AN56" s="48">
        <v>41829685</v>
      </c>
      <c r="AO56" s="17">
        <f t="shared" si="19"/>
        <v>1299.8659105034183</v>
      </c>
      <c r="AP56" s="48">
        <v>99207912</v>
      </c>
      <c r="AQ56" s="17">
        <f t="shared" si="20"/>
        <v>16325.145960177719</v>
      </c>
      <c r="AR56" s="36">
        <v>827986</v>
      </c>
      <c r="AS56" s="67">
        <f t="shared" si="21"/>
        <v>0.30600696658073934</v>
      </c>
      <c r="AT56" s="36">
        <v>7611078</v>
      </c>
      <c r="AU56" s="67">
        <f t="shared" si="22"/>
        <v>2.81290129445353</v>
      </c>
      <c r="AV56" s="36">
        <v>823841</v>
      </c>
      <c r="AW56" s="67">
        <f t="shared" si="23"/>
        <v>0.3044750579778437</v>
      </c>
      <c r="AX56" s="36">
        <v>4714186</v>
      </c>
      <c r="AY56" s="67">
        <f t="shared" si="24"/>
        <v>1.7422682965139378</v>
      </c>
      <c r="AZ56" s="36">
        <v>526571</v>
      </c>
      <c r="BA56" s="67">
        <f t="shared" si="25"/>
        <v>0.19461004702903975</v>
      </c>
      <c r="BB56" s="36">
        <v>4950823</v>
      </c>
      <c r="BC56" s="67">
        <f t="shared" si="26"/>
        <v>1.8297245705943768</v>
      </c>
      <c r="BD56" s="36">
        <v>79608</v>
      </c>
      <c r="BE56" s="67">
        <f t="shared" si="27"/>
        <v>0.029421515092718353</v>
      </c>
      <c r="BF56" s="36">
        <v>0</v>
      </c>
      <c r="BG56" s="67">
        <f t="shared" si="28"/>
        <v>0</v>
      </c>
      <c r="BH56" s="36">
        <v>161971</v>
      </c>
      <c r="BI56" s="67">
        <f t="shared" si="29"/>
        <v>0.059861222755033215</v>
      </c>
      <c r="BJ56" s="48">
        <v>1314964003</v>
      </c>
      <c r="BK56" s="62">
        <f t="shared" si="41"/>
        <v>1588.147629307742</v>
      </c>
      <c r="BL56" s="62">
        <v>2637462629</v>
      </c>
      <c r="BM56" s="62">
        <f t="shared" si="42"/>
        <v>346.5294441864871</v>
      </c>
      <c r="BN56" s="62">
        <v>339712927</v>
      </c>
      <c r="BO56" s="62">
        <f t="shared" si="30"/>
        <v>412.35253768627683</v>
      </c>
      <c r="BP56" s="62">
        <v>4843639169</v>
      </c>
      <c r="BQ56" s="62">
        <f t="shared" si="31"/>
        <v>1027.4603439490932</v>
      </c>
      <c r="BR56" s="62">
        <v>11725713773</v>
      </c>
      <c r="BS56" s="62">
        <f t="shared" si="32"/>
        <v>22268.05838718805</v>
      </c>
      <c r="BT56" s="62">
        <f t="shared" si="33"/>
        <v>2368.437282649774</v>
      </c>
      <c r="BU56" s="62">
        <v>145359050</v>
      </c>
      <c r="BV56" s="62">
        <f t="shared" si="34"/>
        <v>1825.9352075168324</v>
      </c>
      <c r="BW56" s="62">
        <v>0</v>
      </c>
      <c r="BX56" s="62">
        <v>0</v>
      </c>
      <c r="BY56" s="62">
        <v>1737929332</v>
      </c>
      <c r="BZ56" s="62">
        <f t="shared" si="35"/>
        <v>10729.879620425878</v>
      </c>
    </row>
    <row r="57" spans="1:78" s="12" customFormat="1" ht="30" customHeight="1">
      <c r="A57" s="11">
        <v>50</v>
      </c>
      <c r="B57" s="7" t="s">
        <v>118</v>
      </c>
      <c r="C57" s="32">
        <f aca="true" t="shared" si="44" ref="C57:BY57">SUM(C58:C71)</f>
        <v>29673644</v>
      </c>
      <c r="D57" s="32">
        <f t="shared" si="44"/>
        <v>29843987</v>
      </c>
      <c r="E57" s="32">
        <f t="shared" si="44"/>
        <v>429092</v>
      </c>
      <c r="F57" s="66">
        <f t="shared" si="4"/>
        <v>0.014460374330837156</v>
      </c>
      <c r="G57" s="32">
        <f t="shared" si="44"/>
        <v>12170995</v>
      </c>
      <c r="H57" s="66">
        <f t="shared" si="5"/>
        <v>0.4101617920603213</v>
      </c>
      <c r="I57" s="32">
        <f t="shared" si="44"/>
        <v>192425</v>
      </c>
      <c r="J57" s="136">
        <f t="shared" si="6"/>
        <v>0.006484710809363353</v>
      </c>
      <c r="K57" s="32">
        <f t="shared" si="44"/>
        <v>12363420</v>
      </c>
      <c r="L57" s="136">
        <f t="shared" si="7"/>
        <v>0.41664650286968463</v>
      </c>
      <c r="M57" s="32">
        <f t="shared" si="44"/>
        <v>3749429</v>
      </c>
      <c r="N57" s="66">
        <f t="shared" si="8"/>
        <v>0.1263555295062514</v>
      </c>
      <c r="O57" s="32">
        <f t="shared" si="44"/>
        <v>443642</v>
      </c>
      <c r="P57" s="66">
        <f t="shared" si="9"/>
        <v>0.014950708446862812</v>
      </c>
      <c r="Q57" s="32">
        <f t="shared" si="44"/>
        <v>15611772</v>
      </c>
      <c r="R57" s="66">
        <f t="shared" si="10"/>
        <v>0.5261157679184936</v>
      </c>
      <c r="S57" s="32">
        <f t="shared" si="44"/>
        <v>53555</v>
      </c>
      <c r="T57" s="66">
        <f t="shared" si="11"/>
        <v>0.001804800246306116</v>
      </c>
      <c r="U57" s="32">
        <f t="shared" si="44"/>
        <v>2032023</v>
      </c>
      <c r="V57" s="66">
        <f t="shared" si="12"/>
        <v>0.0684790516459657</v>
      </c>
      <c r="W57" s="32">
        <f t="shared" si="44"/>
        <v>80887</v>
      </c>
      <c r="X57" s="66">
        <f t="shared" si="13"/>
        <v>0.002725886985770942</v>
      </c>
      <c r="Y57" s="32">
        <f t="shared" si="44"/>
        <v>980959754</v>
      </c>
      <c r="Z57" s="42">
        <f t="shared" si="14"/>
        <v>2286.1292077223534</v>
      </c>
      <c r="AA57" s="32">
        <f t="shared" si="44"/>
        <v>4802120494</v>
      </c>
      <c r="AB57" s="141">
        <f t="shared" si="15"/>
        <v>394.5544710190087</v>
      </c>
      <c r="AC57" s="32">
        <f t="shared" si="44"/>
        <v>143809292</v>
      </c>
      <c r="AD57" s="156">
        <f>AC57/I57</f>
        <v>747.3524334156165</v>
      </c>
      <c r="AE57" s="32">
        <f t="shared" si="44"/>
        <v>4945929786</v>
      </c>
      <c r="AF57" s="156">
        <f t="shared" si="38"/>
        <v>400.04543936871835</v>
      </c>
      <c r="AG57" s="150">
        <f t="shared" si="44"/>
        <v>4203178209</v>
      </c>
      <c r="AH57" s="45">
        <f t="shared" si="16"/>
        <v>1121.0182161070393</v>
      </c>
      <c r="AI57" s="32">
        <f t="shared" si="44"/>
        <v>26553780587</v>
      </c>
      <c r="AJ57" s="47">
        <f t="shared" si="17"/>
        <v>59854.07284927937</v>
      </c>
      <c r="AK57" s="47">
        <f t="shared" si="18"/>
        <v>1700.8819105864472</v>
      </c>
      <c r="AL57" s="32">
        <f t="shared" si="44"/>
        <v>73051850</v>
      </c>
      <c r="AM57" s="47">
        <f>AL57/S57</f>
        <v>1364.052842871814</v>
      </c>
      <c r="AN57" s="32">
        <f t="shared" si="44"/>
        <v>2857587731</v>
      </c>
      <c r="AO57" s="32">
        <f t="shared" si="19"/>
        <v>1406.2772571964</v>
      </c>
      <c r="AP57" s="32">
        <f t="shared" si="44"/>
        <v>1098161606</v>
      </c>
      <c r="AQ57" s="32">
        <f t="shared" si="20"/>
        <v>13576.49073398692</v>
      </c>
      <c r="AR57" s="32">
        <f t="shared" si="44"/>
        <v>8262616</v>
      </c>
      <c r="AS57" s="66">
        <f t="shared" si="21"/>
        <v>0.2768603270065759</v>
      </c>
      <c r="AT57" s="32">
        <f t="shared" si="44"/>
        <v>95017797</v>
      </c>
      <c r="AU57" s="66">
        <f t="shared" si="22"/>
        <v>3.183817128723451</v>
      </c>
      <c r="AV57" s="32">
        <f t="shared" si="44"/>
        <v>12253705</v>
      </c>
      <c r="AW57" s="66">
        <f t="shared" si="23"/>
        <v>0.4105920901252236</v>
      </c>
      <c r="AX57" s="32">
        <f t="shared" si="44"/>
        <v>49727279</v>
      </c>
      <c r="AY57" s="66">
        <f t="shared" si="24"/>
        <v>1.6662411426462558</v>
      </c>
      <c r="AZ57" s="32">
        <f t="shared" si="44"/>
        <v>5333451</v>
      </c>
      <c r="BA57" s="66">
        <f t="shared" si="25"/>
        <v>0.17871107503163033</v>
      </c>
      <c r="BB57" s="32">
        <f t="shared" si="44"/>
        <v>48794632</v>
      </c>
      <c r="BC57" s="66">
        <f t="shared" si="26"/>
        <v>1.6349903918668776</v>
      </c>
      <c r="BD57" s="32">
        <f t="shared" si="44"/>
        <v>1208230</v>
      </c>
      <c r="BE57" s="66">
        <f t="shared" si="27"/>
        <v>0.04048487221228182</v>
      </c>
      <c r="BF57" s="32">
        <f t="shared" si="44"/>
        <v>0</v>
      </c>
      <c r="BG57" s="66">
        <f t="shared" si="28"/>
        <v>0</v>
      </c>
      <c r="BH57" s="32">
        <f t="shared" si="44"/>
        <v>1825918</v>
      </c>
      <c r="BI57" s="66">
        <f t="shared" si="29"/>
        <v>0.061182106800944526</v>
      </c>
      <c r="BJ57" s="32">
        <f t="shared" si="44"/>
        <v>16629042753</v>
      </c>
      <c r="BK57" s="47">
        <f t="shared" si="41"/>
        <v>2012.5639086942924</v>
      </c>
      <c r="BL57" s="32">
        <f t="shared" si="44"/>
        <v>38069300167</v>
      </c>
      <c r="BM57" s="47">
        <f t="shared" si="42"/>
        <v>400.65441810864127</v>
      </c>
      <c r="BN57" s="32">
        <f t="shared" si="44"/>
        <v>5640046689</v>
      </c>
      <c r="BO57" s="47">
        <f t="shared" si="30"/>
        <v>460.2727655839601</v>
      </c>
      <c r="BP57" s="32">
        <f t="shared" si="44"/>
        <v>50470018631</v>
      </c>
      <c r="BQ57" s="47">
        <f t="shared" si="31"/>
        <v>1014.9362612621535</v>
      </c>
      <c r="BR57" s="32">
        <f t="shared" si="44"/>
        <v>132763671147</v>
      </c>
      <c r="BS57" s="47">
        <f t="shared" si="32"/>
        <v>24892.639146211335</v>
      </c>
      <c r="BT57" s="47">
        <f t="shared" si="33"/>
        <v>2720.866326996789</v>
      </c>
      <c r="BU57" s="32">
        <f t="shared" si="44"/>
        <v>2319931313</v>
      </c>
      <c r="BV57" s="47">
        <f t="shared" si="34"/>
        <v>1920.1073578706041</v>
      </c>
      <c r="BW57" s="32">
        <f t="shared" si="44"/>
        <v>0</v>
      </c>
      <c r="BX57" s="47">
        <v>0</v>
      </c>
      <c r="BY57" s="32">
        <f t="shared" si="44"/>
        <v>20207317130</v>
      </c>
      <c r="BZ57" s="47">
        <f t="shared" si="35"/>
        <v>11066.935716718932</v>
      </c>
    </row>
    <row r="58" spans="1:78" ht="30" customHeight="1">
      <c r="A58" s="5">
        <v>51</v>
      </c>
      <c r="B58" s="8" t="s">
        <v>43</v>
      </c>
      <c r="C58" s="33">
        <v>4071064</v>
      </c>
      <c r="D58" s="33">
        <v>4054421</v>
      </c>
      <c r="E58" s="36">
        <v>0</v>
      </c>
      <c r="F58" s="67">
        <f t="shared" si="4"/>
        <v>0</v>
      </c>
      <c r="G58" s="36">
        <v>1674743</v>
      </c>
      <c r="H58" s="67">
        <f t="shared" si="5"/>
        <v>0.411377222269166</v>
      </c>
      <c r="I58" s="36">
        <v>0</v>
      </c>
      <c r="J58" s="67">
        <f t="shared" si="6"/>
        <v>0</v>
      </c>
      <c r="K58" s="36">
        <f t="shared" si="36"/>
        <v>1674743</v>
      </c>
      <c r="L58" s="67">
        <f t="shared" si="7"/>
        <v>0.411377222269166</v>
      </c>
      <c r="M58" s="36">
        <v>410073</v>
      </c>
      <c r="N58" s="67">
        <f t="shared" si="8"/>
        <v>0.10072870384744627</v>
      </c>
      <c r="O58" s="36">
        <v>54462</v>
      </c>
      <c r="P58" s="67">
        <f t="shared" si="9"/>
        <v>0.013377829481432863</v>
      </c>
      <c r="Q58" s="36">
        <v>2343990</v>
      </c>
      <c r="R58" s="67">
        <f t="shared" si="10"/>
        <v>0.5757683986299404</v>
      </c>
      <c r="S58" s="36">
        <v>0</v>
      </c>
      <c r="T58" s="67">
        <f t="shared" si="11"/>
        <v>0</v>
      </c>
      <c r="U58" s="36">
        <v>410554</v>
      </c>
      <c r="V58" s="67">
        <f t="shared" si="12"/>
        <v>0.1008468547780138</v>
      </c>
      <c r="W58" s="36">
        <v>15131</v>
      </c>
      <c r="X58" s="67">
        <f t="shared" si="13"/>
        <v>0.003716718774256558</v>
      </c>
      <c r="Y58" s="17">
        <v>0</v>
      </c>
      <c r="Z58" s="41">
        <v>0</v>
      </c>
      <c r="AA58" s="17">
        <v>610365014</v>
      </c>
      <c r="AB58" s="143">
        <f t="shared" si="15"/>
        <v>364.45294233204737</v>
      </c>
      <c r="AC58" s="154">
        <v>0</v>
      </c>
      <c r="AD58" s="158">
        <v>0</v>
      </c>
      <c r="AE58" s="154">
        <f t="shared" si="37"/>
        <v>610365014</v>
      </c>
      <c r="AF58" s="158">
        <f t="shared" si="38"/>
        <v>364.45294233204737</v>
      </c>
      <c r="AG58" s="151">
        <v>301526467</v>
      </c>
      <c r="AH58" s="46">
        <f t="shared" si="16"/>
        <v>735.2994881399165</v>
      </c>
      <c r="AI58" s="17">
        <v>3733287443</v>
      </c>
      <c r="AJ58" s="48">
        <f t="shared" si="17"/>
        <v>68548.48229958503</v>
      </c>
      <c r="AK58" s="48">
        <f t="shared" si="18"/>
        <v>1592.7062158968256</v>
      </c>
      <c r="AL58" s="17">
        <v>0</v>
      </c>
      <c r="AM58" s="48">
        <v>0</v>
      </c>
      <c r="AN58" s="48">
        <v>733622667</v>
      </c>
      <c r="AO58" s="17">
        <f t="shared" si="19"/>
        <v>1786.9090716446558</v>
      </c>
      <c r="AP58" s="48">
        <v>170910160</v>
      </c>
      <c r="AQ58" s="17">
        <f t="shared" si="20"/>
        <v>11295.364483510673</v>
      </c>
      <c r="AR58" s="36">
        <v>1230613</v>
      </c>
      <c r="AS58" s="67">
        <f t="shared" si="21"/>
        <v>0.3035237337217817</v>
      </c>
      <c r="AT58" s="36">
        <v>9403338</v>
      </c>
      <c r="AU58" s="67">
        <f t="shared" si="22"/>
        <v>2.319280114225928</v>
      </c>
      <c r="AV58" s="36">
        <v>2207498</v>
      </c>
      <c r="AW58" s="67">
        <f t="shared" si="23"/>
        <v>0.544466891820065</v>
      </c>
      <c r="AX58" s="36">
        <v>8027904</v>
      </c>
      <c r="AY58" s="67">
        <f t="shared" si="24"/>
        <v>1.9800371002419335</v>
      </c>
      <c r="AZ58" s="36">
        <v>723271</v>
      </c>
      <c r="BA58" s="67">
        <f t="shared" si="25"/>
        <v>0.17839069992978035</v>
      </c>
      <c r="BB58" s="36">
        <v>6723585</v>
      </c>
      <c r="BC58" s="67">
        <f t="shared" si="26"/>
        <v>1.6583341986439</v>
      </c>
      <c r="BD58" s="36">
        <v>257282</v>
      </c>
      <c r="BE58" s="67">
        <f t="shared" si="27"/>
        <v>0.06345714961519783</v>
      </c>
      <c r="BF58" s="36">
        <v>0</v>
      </c>
      <c r="BG58" s="67">
        <f t="shared" si="28"/>
        <v>0</v>
      </c>
      <c r="BH58" s="36">
        <v>248672</v>
      </c>
      <c r="BI58" s="67">
        <f t="shared" si="29"/>
        <v>0.06133354183001716</v>
      </c>
      <c r="BJ58" s="48">
        <v>2487915583</v>
      </c>
      <c r="BK58" s="62">
        <f t="shared" si="41"/>
        <v>2021.6880392129776</v>
      </c>
      <c r="BL58" s="62">
        <v>3834608600</v>
      </c>
      <c r="BM58" s="62">
        <f t="shared" si="42"/>
        <v>407.79227546643546</v>
      </c>
      <c r="BN58" s="62">
        <v>1144421734</v>
      </c>
      <c r="BO58" s="62">
        <f t="shared" si="30"/>
        <v>518.4248112569071</v>
      </c>
      <c r="BP58" s="62">
        <v>8504022908</v>
      </c>
      <c r="BQ58" s="62">
        <f t="shared" si="31"/>
        <v>1059.3079972057465</v>
      </c>
      <c r="BR58" s="62">
        <v>19679039499</v>
      </c>
      <c r="BS58" s="62">
        <f t="shared" si="32"/>
        <v>27208.390076472027</v>
      </c>
      <c r="BT58" s="62">
        <f t="shared" si="33"/>
        <v>2926.8670655610067</v>
      </c>
      <c r="BU58" s="62">
        <v>422526427</v>
      </c>
      <c r="BV58" s="62">
        <f t="shared" si="34"/>
        <v>1642.2696768526364</v>
      </c>
      <c r="BW58" s="62">
        <v>0</v>
      </c>
      <c r="BX58" s="62">
        <v>0</v>
      </c>
      <c r="BY58" s="62">
        <v>3251622480</v>
      </c>
      <c r="BZ58" s="62">
        <f t="shared" si="35"/>
        <v>13075.949363016343</v>
      </c>
    </row>
    <row r="59" spans="1:78" ht="30" customHeight="1">
      <c r="A59" s="5">
        <v>52</v>
      </c>
      <c r="B59" s="8" t="s">
        <v>44</v>
      </c>
      <c r="C59" s="33">
        <v>685865</v>
      </c>
      <c r="D59" s="33">
        <v>685762</v>
      </c>
      <c r="E59" s="36">
        <v>55</v>
      </c>
      <c r="F59" s="67">
        <f t="shared" si="4"/>
        <v>8.019070808395238E-05</v>
      </c>
      <c r="G59" s="36">
        <v>188650</v>
      </c>
      <c r="H59" s="67">
        <f t="shared" si="5"/>
        <v>0.27505412872795665</v>
      </c>
      <c r="I59" s="36">
        <v>0</v>
      </c>
      <c r="J59" s="67">
        <f t="shared" si="6"/>
        <v>0</v>
      </c>
      <c r="K59" s="36">
        <f t="shared" si="36"/>
        <v>188650</v>
      </c>
      <c r="L59" s="67">
        <f t="shared" si="7"/>
        <v>0.27505412872795665</v>
      </c>
      <c r="M59" s="36">
        <v>61322</v>
      </c>
      <c r="N59" s="67">
        <f t="shared" si="8"/>
        <v>0.08940826547498415</v>
      </c>
      <c r="O59" s="36">
        <v>5734</v>
      </c>
      <c r="P59" s="67">
        <f t="shared" si="9"/>
        <v>0.0083602458209706</v>
      </c>
      <c r="Q59" s="36">
        <v>269267</v>
      </c>
      <c r="R59" s="67">
        <f t="shared" si="10"/>
        <v>0.39259475261166554</v>
      </c>
      <c r="S59" s="36">
        <v>0</v>
      </c>
      <c r="T59" s="67">
        <f t="shared" si="11"/>
        <v>0</v>
      </c>
      <c r="U59" s="36">
        <v>29669</v>
      </c>
      <c r="V59" s="67">
        <f t="shared" si="12"/>
        <v>0.04325778396623242</v>
      </c>
      <c r="W59" s="36">
        <v>856</v>
      </c>
      <c r="X59" s="67">
        <f t="shared" si="13"/>
        <v>0.0012480590203611498</v>
      </c>
      <c r="Y59" s="17">
        <v>82767</v>
      </c>
      <c r="Z59" s="41">
        <f t="shared" si="14"/>
        <v>1504.8545454545454</v>
      </c>
      <c r="AA59" s="17">
        <v>36243559</v>
      </c>
      <c r="AB59" s="143">
        <f t="shared" si="15"/>
        <v>192.1206413994169</v>
      </c>
      <c r="AC59" s="154">
        <v>0</v>
      </c>
      <c r="AD59" s="158">
        <v>0</v>
      </c>
      <c r="AE59" s="154">
        <f t="shared" si="37"/>
        <v>36243559</v>
      </c>
      <c r="AF59" s="158">
        <f t="shared" si="38"/>
        <v>192.1206413994169</v>
      </c>
      <c r="AG59" s="151">
        <v>42132236</v>
      </c>
      <c r="AH59" s="46">
        <f t="shared" si="16"/>
        <v>687.0655882065164</v>
      </c>
      <c r="AI59" s="17">
        <v>236475904</v>
      </c>
      <c r="AJ59" s="48">
        <f t="shared" si="17"/>
        <v>41241.00174398326</v>
      </c>
      <c r="AK59" s="48">
        <f t="shared" si="18"/>
        <v>878.2208885604251</v>
      </c>
      <c r="AL59" s="17">
        <v>0</v>
      </c>
      <c r="AM59" s="48">
        <v>0</v>
      </c>
      <c r="AN59" s="48">
        <v>14308832</v>
      </c>
      <c r="AO59" s="17">
        <f t="shared" si="19"/>
        <v>482.2822474636826</v>
      </c>
      <c r="AP59" s="48">
        <v>10232302</v>
      </c>
      <c r="AQ59" s="17">
        <f t="shared" si="20"/>
        <v>11953.623831775702</v>
      </c>
      <c r="AR59" s="36">
        <v>172823</v>
      </c>
      <c r="AS59" s="67">
        <f t="shared" si="21"/>
        <v>0.25201600555294695</v>
      </c>
      <c r="AT59" s="36">
        <v>1639030</v>
      </c>
      <c r="AU59" s="67">
        <f t="shared" si="22"/>
        <v>2.3900857731982814</v>
      </c>
      <c r="AV59" s="36">
        <v>340768</v>
      </c>
      <c r="AW59" s="67">
        <f t="shared" si="23"/>
        <v>0.4969187560698901</v>
      </c>
      <c r="AX59" s="36">
        <v>1272864</v>
      </c>
      <c r="AY59" s="67">
        <f t="shared" si="24"/>
        <v>1.8561308442287558</v>
      </c>
      <c r="AZ59" s="36">
        <v>121050</v>
      </c>
      <c r="BA59" s="67">
        <f t="shared" si="25"/>
        <v>0.17651896722186414</v>
      </c>
      <c r="BB59" s="36">
        <v>1200232</v>
      </c>
      <c r="BC59" s="67">
        <f t="shared" si="26"/>
        <v>1.7502165474319078</v>
      </c>
      <c r="BD59" s="36">
        <v>20505</v>
      </c>
      <c r="BE59" s="67">
        <f t="shared" si="27"/>
        <v>0.029901044385661497</v>
      </c>
      <c r="BF59" s="36">
        <v>0</v>
      </c>
      <c r="BG59" s="67">
        <f t="shared" si="28"/>
        <v>0</v>
      </c>
      <c r="BH59" s="36">
        <v>40401</v>
      </c>
      <c r="BI59" s="67">
        <f t="shared" si="29"/>
        <v>0.058914025565721055</v>
      </c>
      <c r="BJ59" s="48">
        <v>388160531</v>
      </c>
      <c r="BK59" s="62">
        <f t="shared" si="41"/>
        <v>2246.000422397482</v>
      </c>
      <c r="BL59" s="62">
        <v>635873614</v>
      </c>
      <c r="BM59" s="62">
        <f t="shared" si="42"/>
        <v>387.95727594979957</v>
      </c>
      <c r="BN59" s="62">
        <v>118619134</v>
      </c>
      <c r="BO59" s="62">
        <f t="shared" si="30"/>
        <v>348.0935240398159</v>
      </c>
      <c r="BP59" s="62">
        <v>1307244936</v>
      </c>
      <c r="BQ59" s="62">
        <f t="shared" si="31"/>
        <v>1027.0106908514972</v>
      </c>
      <c r="BR59" s="62">
        <v>2938069275</v>
      </c>
      <c r="BS59" s="62">
        <f t="shared" si="32"/>
        <v>24271.534696406445</v>
      </c>
      <c r="BT59" s="62">
        <f t="shared" si="33"/>
        <v>2447.917798392311</v>
      </c>
      <c r="BU59" s="62">
        <v>43674487</v>
      </c>
      <c r="BV59" s="62">
        <f t="shared" si="34"/>
        <v>2129.943282126311</v>
      </c>
      <c r="BW59" s="62">
        <v>0</v>
      </c>
      <c r="BX59" s="62">
        <v>0</v>
      </c>
      <c r="BY59" s="62">
        <v>264561196</v>
      </c>
      <c r="BZ59" s="62">
        <f t="shared" si="35"/>
        <v>6548.382366773099</v>
      </c>
    </row>
    <row r="60" spans="1:78" ht="30" customHeight="1">
      <c r="A60" s="5">
        <v>53</v>
      </c>
      <c r="B60" s="8" t="s">
        <v>45</v>
      </c>
      <c r="C60" s="33">
        <v>807453</v>
      </c>
      <c r="D60" s="33">
        <v>791167</v>
      </c>
      <c r="E60" s="36">
        <v>3023</v>
      </c>
      <c r="F60" s="67">
        <f t="shared" si="4"/>
        <v>0.003743871160302829</v>
      </c>
      <c r="G60" s="36">
        <v>368006</v>
      </c>
      <c r="H60" s="67">
        <f t="shared" si="5"/>
        <v>0.4557615118155484</v>
      </c>
      <c r="I60" s="36">
        <v>0</v>
      </c>
      <c r="J60" s="67">
        <f t="shared" si="6"/>
        <v>0</v>
      </c>
      <c r="K60" s="36">
        <f t="shared" si="36"/>
        <v>368006</v>
      </c>
      <c r="L60" s="67">
        <f t="shared" si="7"/>
        <v>0.4557615118155484</v>
      </c>
      <c r="M60" s="36">
        <v>118163</v>
      </c>
      <c r="N60" s="67">
        <f t="shared" si="8"/>
        <v>0.14634040619082472</v>
      </c>
      <c r="O60" s="36">
        <v>10268</v>
      </c>
      <c r="P60" s="67">
        <f t="shared" si="9"/>
        <v>0.01271652963082681</v>
      </c>
      <c r="Q60" s="36">
        <v>273628</v>
      </c>
      <c r="R60" s="67">
        <f t="shared" si="10"/>
        <v>0.3388779284986247</v>
      </c>
      <c r="S60" s="36">
        <v>0</v>
      </c>
      <c r="T60" s="67">
        <f t="shared" si="11"/>
        <v>0</v>
      </c>
      <c r="U60" s="36">
        <v>69012</v>
      </c>
      <c r="V60" s="67">
        <f t="shared" si="12"/>
        <v>0.08546875174158744</v>
      </c>
      <c r="W60" s="36">
        <v>1796</v>
      </c>
      <c r="X60" s="67">
        <f t="shared" si="13"/>
        <v>0.0022242780694356206</v>
      </c>
      <c r="Y60" s="17">
        <v>23096792</v>
      </c>
      <c r="Z60" s="41">
        <f t="shared" si="14"/>
        <v>7640.3546146212375</v>
      </c>
      <c r="AA60" s="17">
        <v>90432292</v>
      </c>
      <c r="AB60" s="143">
        <f t="shared" si="15"/>
        <v>245.73591734917366</v>
      </c>
      <c r="AC60" s="154">
        <v>0</v>
      </c>
      <c r="AD60" s="158">
        <v>0</v>
      </c>
      <c r="AE60" s="154">
        <f t="shared" si="37"/>
        <v>90432292</v>
      </c>
      <c r="AF60" s="158">
        <f t="shared" si="38"/>
        <v>245.73591734917366</v>
      </c>
      <c r="AG60" s="151">
        <v>99552074</v>
      </c>
      <c r="AH60" s="46">
        <f t="shared" si="16"/>
        <v>842.4978546583956</v>
      </c>
      <c r="AI60" s="17">
        <v>525674707</v>
      </c>
      <c r="AJ60" s="48">
        <f t="shared" si="17"/>
        <v>51195.43309310479</v>
      </c>
      <c r="AK60" s="48">
        <f t="shared" si="18"/>
        <v>1921.1290767026767</v>
      </c>
      <c r="AL60" s="17">
        <v>0</v>
      </c>
      <c r="AM60" s="48">
        <v>0</v>
      </c>
      <c r="AN60" s="48">
        <v>74202351</v>
      </c>
      <c r="AO60" s="17">
        <f t="shared" si="19"/>
        <v>1075.2093983655016</v>
      </c>
      <c r="AP60" s="48">
        <v>11102787</v>
      </c>
      <c r="AQ60" s="17">
        <f t="shared" si="20"/>
        <v>6181.95267260579</v>
      </c>
      <c r="AR60" s="36">
        <v>238304</v>
      </c>
      <c r="AS60" s="67">
        <f t="shared" si="21"/>
        <v>0.3012056872948442</v>
      </c>
      <c r="AT60" s="36">
        <v>1950458</v>
      </c>
      <c r="AU60" s="67">
        <f t="shared" si="22"/>
        <v>2.465292409819924</v>
      </c>
      <c r="AV60" s="36">
        <v>271578</v>
      </c>
      <c r="AW60" s="67">
        <f t="shared" si="23"/>
        <v>0.3432625476037297</v>
      </c>
      <c r="AX60" s="36">
        <v>1469063</v>
      </c>
      <c r="AY60" s="67">
        <f t="shared" si="24"/>
        <v>1.8568304795321342</v>
      </c>
      <c r="AZ60" s="36">
        <v>159453</v>
      </c>
      <c r="BA60" s="67">
        <f t="shared" si="25"/>
        <v>0.2015415203111353</v>
      </c>
      <c r="BB60" s="36">
        <v>1454478</v>
      </c>
      <c r="BC60" s="67">
        <f t="shared" si="26"/>
        <v>1.8383956863721567</v>
      </c>
      <c r="BD60" s="36">
        <v>27513</v>
      </c>
      <c r="BE60" s="67">
        <f t="shared" si="27"/>
        <v>0.0347752118073681</v>
      </c>
      <c r="BF60" s="36">
        <v>0</v>
      </c>
      <c r="BG60" s="67">
        <f t="shared" si="28"/>
        <v>0</v>
      </c>
      <c r="BH60" s="36">
        <v>53623</v>
      </c>
      <c r="BI60" s="67">
        <f t="shared" si="29"/>
        <v>0.06777709383733144</v>
      </c>
      <c r="BJ60" s="48">
        <v>388345766</v>
      </c>
      <c r="BK60" s="62">
        <f t="shared" si="41"/>
        <v>1629.6233634349403</v>
      </c>
      <c r="BL60" s="62">
        <v>768284293</v>
      </c>
      <c r="BM60" s="62">
        <f t="shared" si="42"/>
        <v>393.89942926225535</v>
      </c>
      <c r="BN60" s="62">
        <v>108688111</v>
      </c>
      <c r="BO60" s="62">
        <f t="shared" si="30"/>
        <v>400.2095567387638</v>
      </c>
      <c r="BP60" s="62">
        <v>1321310669</v>
      </c>
      <c r="BQ60" s="62">
        <f t="shared" si="31"/>
        <v>899.4241016212375</v>
      </c>
      <c r="BR60" s="62">
        <v>3389978228</v>
      </c>
      <c r="BS60" s="62">
        <f t="shared" si="32"/>
        <v>21260.046709688748</v>
      </c>
      <c r="BT60" s="62">
        <f t="shared" si="33"/>
        <v>2330.7181188027594</v>
      </c>
      <c r="BU60" s="62">
        <v>53820888</v>
      </c>
      <c r="BV60" s="62">
        <f t="shared" si="34"/>
        <v>1956.1984516410423</v>
      </c>
      <c r="BW60" s="62">
        <v>0</v>
      </c>
      <c r="BX60" s="62">
        <v>0</v>
      </c>
      <c r="BY60" s="62">
        <v>391069517</v>
      </c>
      <c r="BZ60" s="62">
        <f t="shared" si="35"/>
        <v>7292.943643585775</v>
      </c>
    </row>
    <row r="61" spans="1:78" ht="30" customHeight="1">
      <c r="A61" s="5">
        <v>54</v>
      </c>
      <c r="B61" s="8" t="s">
        <v>46</v>
      </c>
      <c r="C61" s="33">
        <v>3868730</v>
      </c>
      <c r="D61" s="33">
        <v>3734687</v>
      </c>
      <c r="E61" s="36">
        <v>72824</v>
      </c>
      <c r="F61" s="67">
        <f t="shared" si="4"/>
        <v>0.01882374836186552</v>
      </c>
      <c r="G61" s="36">
        <v>1301301</v>
      </c>
      <c r="H61" s="67">
        <f t="shared" si="5"/>
        <v>0.33636387134796175</v>
      </c>
      <c r="I61" s="36">
        <v>14734</v>
      </c>
      <c r="J61" s="67">
        <f t="shared" si="6"/>
        <v>0.003808484955011076</v>
      </c>
      <c r="K61" s="36">
        <f t="shared" si="36"/>
        <v>1316035</v>
      </c>
      <c r="L61" s="67">
        <f t="shared" si="7"/>
        <v>0.3401723563029728</v>
      </c>
      <c r="M61" s="36">
        <v>343839</v>
      </c>
      <c r="N61" s="67">
        <f t="shared" si="8"/>
        <v>0.08887645299620289</v>
      </c>
      <c r="O61" s="36">
        <v>71012</v>
      </c>
      <c r="P61" s="67">
        <f t="shared" si="9"/>
        <v>0.01835537760453689</v>
      </c>
      <c r="Q61" s="36">
        <v>1503503</v>
      </c>
      <c r="R61" s="67">
        <f t="shared" si="10"/>
        <v>0.3886296019624011</v>
      </c>
      <c r="S61" s="36">
        <v>7486</v>
      </c>
      <c r="T61" s="67">
        <f t="shared" si="11"/>
        <v>0.0019350019256965463</v>
      </c>
      <c r="U61" s="36">
        <v>69085</v>
      </c>
      <c r="V61" s="67">
        <f t="shared" si="12"/>
        <v>0.01785728133004888</v>
      </c>
      <c r="W61" s="36">
        <v>12658</v>
      </c>
      <c r="X61" s="67">
        <f t="shared" si="13"/>
        <v>0.003271874749594828</v>
      </c>
      <c r="Y61" s="17">
        <v>265190271</v>
      </c>
      <c r="Z61" s="41">
        <f t="shared" si="14"/>
        <v>3641.523000659123</v>
      </c>
      <c r="AA61" s="17">
        <v>589179648</v>
      </c>
      <c r="AB61" s="143">
        <f t="shared" si="15"/>
        <v>452.76200356412545</v>
      </c>
      <c r="AC61" s="154">
        <v>6987212</v>
      </c>
      <c r="AD61" s="158">
        <f>AC61/I61</f>
        <v>474.223700285055</v>
      </c>
      <c r="AE61" s="154">
        <f t="shared" si="37"/>
        <v>596166860</v>
      </c>
      <c r="AF61" s="158">
        <f t="shared" si="38"/>
        <v>453.0022833739224</v>
      </c>
      <c r="AG61" s="151">
        <v>479747539</v>
      </c>
      <c r="AH61" s="46">
        <f t="shared" si="16"/>
        <v>1395.2679568053652</v>
      </c>
      <c r="AI61" s="17">
        <v>4632104736</v>
      </c>
      <c r="AJ61" s="48">
        <f t="shared" si="17"/>
        <v>65229.88700501324</v>
      </c>
      <c r="AK61" s="48">
        <f t="shared" si="18"/>
        <v>3080.874954024036</v>
      </c>
      <c r="AL61" s="17">
        <v>8691822</v>
      </c>
      <c r="AM61" s="48">
        <f>AL61/S61</f>
        <v>1161.0769436281057</v>
      </c>
      <c r="AN61" s="48">
        <v>165536509</v>
      </c>
      <c r="AO61" s="17">
        <f t="shared" si="19"/>
        <v>2396.128088586524</v>
      </c>
      <c r="AP61" s="48">
        <v>185266896</v>
      </c>
      <c r="AQ61" s="17">
        <f t="shared" si="20"/>
        <v>14636.348238268289</v>
      </c>
      <c r="AR61" s="36">
        <v>1128645</v>
      </c>
      <c r="AS61" s="67">
        <f t="shared" si="21"/>
        <v>0.30220604832479936</v>
      </c>
      <c r="AT61" s="36">
        <v>14166464</v>
      </c>
      <c r="AU61" s="67">
        <f t="shared" si="22"/>
        <v>3.793213192966372</v>
      </c>
      <c r="AV61" s="36">
        <v>1978315</v>
      </c>
      <c r="AW61" s="67">
        <f t="shared" si="23"/>
        <v>0.529713735046605</v>
      </c>
      <c r="AX61" s="36">
        <v>5465806</v>
      </c>
      <c r="AY61" s="67">
        <f t="shared" si="24"/>
        <v>1.4635245202610019</v>
      </c>
      <c r="AZ61" s="36">
        <v>661687</v>
      </c>
      <c r="BA61" s="67">
        <f t="shared" si="25"/>
        <v>0.17717334812796895</v>
      </c>
      <c r="BB61" s="36">
        <v>5344437</v>
      </c>
      <c r="BC61" s="67">
        <f t="shared" si="26"/>
        <v>1.4310267500328675</v>
      </c>
      <c r="BD61" s="36">
        <v>122586</v>
      </c>
      <c r="BE61" s="67">
        <f t="shared" si="27"/>
        <v>0.032823634216200714</v>
      </c>
      <c r="BF61" s="36">
        <v>0</v>
      </c>
      <c r="BG61" s="67">
        <f t="shared" si="28"/>
        <v>0</v>
      </c>
      <c r="BH61" s="36">
        <v>220633</v>
      </c>
      <c r="BI61" s="67">
        <f t="shared" si="29"/>
        <v>0.05907670441994202</v>
      </c>
      <c r="BJ61" s="48">
        <v>1950097001</v>
      </c>
      <c r="BK61" s="62">
        <f t="shared" si="41"/>
        <v>1727.8214150596511</v>
      </c>
      <c r="BL61" s="62">
        <v>5431942484</v>
      </c>
      <c r="BM61" s="62">
        <f t="shared" si="42"/>
        <v>383.4367195653058</v>
      </c>
      <c r="BN61" s="62">
        <v>846999188</v>
      </c>
      <c r="BO61" s="62">
        <f t="shared" si="30"/>
        <v>428.14172060566693</v>
      </c>
      <c r="BP61" s="62">
        <v>5131990511</v>
      </c>
      <c r="BQ61" s="62">
        <f t="shared" si="31"/>
        <v>938.9265756962468</v>
      </c>
      <c r="BR61" s="62">
        <v>15550073085</v>
      </c>
      <c r="BS61" s="62">
        <f t="shared" si="32"/>
        <v>23500.64771561176</v>
      </c>
      <c r="BT61" s="62">
        <f t="shared" si="33"/>
        <v>2909.581137358341</v>
      </c>
      <c r="BU61" s="62">
        <v>277740648</v>
      </c>
      <c r="BV61" s="62">
        <f t="shared" si="34"/>
        <v>2265.6799960843814</v>
      </c>
      <c r="BW61" s="62">
        <v>0</v>
      </c>
      <c r="BX61" s="62">
        <v>0</v>
      </c>
      <c r="BY61" s="62">
        <v>2541138957</v>
      </c>
      <c r="BZ61" s="62">
        <f t="shared" si="35"/>
        <v>11517.492655223834</v>
      </c>
    </row>
    <row r="62" spans="1:78" ht="30" customHeight="1">
      <c r="A62" s="5">
        <v>55</v>
      </c>
      <c r="B62" s="8" t="s">
        <v>47</v>
      </c>
      <c r="C62" s="33">
        <v>1517164</v>
      </c>
      <c r="D62" s="33">
        <v>1560721</v>
      </c>
      <c r="E62" s="36">
        <v>1853</v>
      </c>
      <c r="F62" s="67">
        <f t="shared" si="4"/>
        <v>0.001221357743790388</v>
      </c>
      <c r="G62" s="36">
        <v>755907</v>
      </c>
      <c r="H62" s="67">
        <f t="shared" si="5"/>
        <v>0.4982368418971186</v>
      </c>
      <c r="I62" s="36">
        <v>0</v>
      </c>
      <c r="J62" s="67">
        <f t="shared" si="6"/>
        <v>0</v>
      </c>
      <c r="K62" s="36">
        <f t="shared" si="36"/>
        <v>755907</v>
      </c>
      <c r="L62" s="67">
        <f t="shared" si="7"/>
        <v>0.4982368418971186</v>
      </c>
      <c r="M62" s="36">
        <v>57563</v>
      </c>
      <c r="N62" s="67">
        <f t="shared" si="8"/>
        <v>0.03794118500043502</v>
      </c>
      <c r="O62" s="36">
        <v>16203</v>
      </c>
      <c r="P62" s="67">
        <f t="shared" si="9"/>
        <v>0.010679794669528146</v>
      </c>
      <c r="Q62" s="36">
        <v>953260</v>
      </c>
      <c r="R62" s="67">
        <f t="shared" si="10"/>
        <v>0.6283170441692526</v>
      </c>
      <c r="S62" s="36">
        <v>0</v>
      </c>
      <c r="T62" s="67">
        <f t="shared" si="11"/>
        <v>0</v>
      </c>
      <c r="U62" s="36">
        <v>68154</v>
      </c>
      <c r="V62" s="67">
        <f t="shared" si="12"/>
        <v>0.0449219728387966</v>
      </c>
      <c r="W62" s="36">
        <v>3919</v>
      </c>
      <c r="X62" s="67">
        <f t="shared" si="13"/>
        <v>0.0025831090112868483</v>
      </c>
      <c r="Y62" s="17">
        <v>19198331</v>
      </c>
      <c r="Z62" s="41">
        <f t="shared" si="14"/>
        <v>10360.675121424716</v>
      </c>
      <c r="AA62" s="17">
        <v>391725156</v>
      </c>
      <c r="AB62" s="143">
        <f t="shared" si="15"/>
        <v>518.2187173819002</v>
      </c>
      <c r="AC62" s="154">
        <v>0</v>
      </c>
      <c r="AD62" s="158">
        <v>0</v>
      </c>
      <c r="AE62" s="154">
        <f t="shared" si="37"/>
        <v>391725156</v>
      </c>
      <c r="AF62" s="158">
        <f t="shared" si="38"/>
        <v>518.2187173819002</v>
      </c>
      <c r="AG62" s="151">
        <v>90371652</v>
      </c>
      <c r="AH62" s="46">
        <f t="shared" si="16"/>
        <v>1569.9607734134775</v>
      </c>
      <c r="AI62" s="17">
        <v>1072636358</v>
      </c>
      <c r="AJ62" s="48">
        <f t="shared" si="17"/>
        <v>66199.86163056224</v>
      </c>
      <c r="AK62" s="48">
        <f t="shared" si="18"/>
        <v>1125.2295889893628</v>
      </c>
      <c r="AL62" s="17">
        <v>0</v>
      </c>
      <c r="AM62" s="48">
        <v>0</v>
      </c>
      <c r="AN62" s="48">
        <v>45231678</v>
      </c>
      <c r="AO62" s="17">
        <f t="shared" si="19"/>
        <v>663.668720838102</v>
      </c>
      <c r="AP62" s="48">
        <v>42182902</v>
      </c>
      <c r="AQ62" s="17">
        <f t="shared" si="20"/>
        <v>10763.69022709875</v>
      </c>
      <c r="AR62" s="36">
        <v>396769</v>
      </c>
      <c r="AS62" s="67">
        <f t="shared" si="21"/>
        <v>0.25422160655235626</v>
      </c>
      <c r="AT62" s="36">
        <v>4768350</v>
      </c>
      <c r="AU62" s="67">
        <f t="shared" si="22"/>
        <v>3.0552225541913</v>
      </c>
      <c r="AV62" s="36">
        <v>759139</v>
      </c>
      <c r="AW62" s="67">
        <f t="shared" si="23"/>
        <v>0.4864027587249739</v>
      </c>
      <c r="AX62" s="36">
        <v>2795183</v>
      </c>
      <c r="AY62" s="67">
        <f t="shared" si="24"/>
        <v>1.7909562311265115</v>
      </c>
      <c r="AZ62" s="36">
        <v>271339</v>
      </c>
      <c r="BA62" s="67">
        <f t="shared" si="25"/>
        <v>0.17385490423977124</v>
      </c>
      <c r="BB62" s="36">
        <v>2563281</v>
      </c>
      <c r="BC62" s="67">
        <f t="shared" si="26"/>
        <v>1.6423697765327692</v>
      </c>
      <c r="BD62" s="36">
        <v>16818</v>
      </c>
      <c r="BE62" s="67">
        <f t="shared" si="27"/>
        <v>0.010775788882189706</v>
      </c>
      <c r="BF62" s="36">
        <v>0</v>
      </c>
      <c r="BG62" s="67">
        <f t="shared" si="28"/>
        <v>0</v>
      </c>
      <c r="BH62" s="36">
        <v>89246</v>
      </c>
      <c r="BI62" s="67">
        <f t="shared" si="29"/>
        <v>0.05718254575929971</v>
      </c>
      <c r="BJ62" s="48">
        <v>864296627</v>
      </c>
      <c r="BK62" s="62">
        <f t="shared" si="41"/>
        <v>2178.337085306564</v>
      </c>
      <c r="BL62" s="62">
        <v>1663220828</v>
      </c>
      <c r="BM62" s="62">
        <f t="shared" si="42"/>
        <v>348.80426730420373</v>
      </c>
      <c r="BN62" s="62">
        <v>407366238</v>
      </c>
      <c r="BO62" s="62">
        <f t="shared" si="30"/>
        <v>536.6161374926068</v>
      </c>
      <c r="BP62" s="62">
        <v>3127501798</v>
      </c>
      <c r="BQ62" s="62">
        <f t="shared" si="31"/>
        <v>1118.889817947519</v>
      </c>
      <c r="BR62" s="62">
        <v>6954841649</v>
      </c>
      <c r="BS62" s="62">
        <f t="shared" si="32"/>
        <v>25631.559226650057</v>
      </c>
      <c r="BT62" s="62">
        <f t="shared" si="33"/>
        <v>2713.2575979769676</v>
      </c>
      <c r="BU62" s="62">
        <v>42258936</v>
      </c>
      <c r="BV62" s="62">
        <f t="shared" si="34"/>
        <v>2512.720656439529</v>
      </c>
      <c r="BW62" s="62">
        <v>0</v>
      </c>
      <c r="BX62" s="62">
        <v>0</v>
      </c>
      <c r="BY62" s="62">
        <v>1034676913</v>
      </c>
      <c r="BZ62" s="62">
        <f t="shared" si="35"/>
        <v>11593.53823140533</v>
      </c>
    </row>
    <row r="63" spans="1:78" ht="30" customHeight="1">
      <c r="A63" s="5">
        <v>56</v>
      </c>
      <c r="B63" s="8" t="s">
        <v>48</v>
      </c>
      <c r="C63" s="33">
        <v>1236628</v>
      </c>
      <c r="D63" s="33">
        <v>1249236</v>
      </c>
      <c r="E63" s="36">
        <v>27149</v>
      </c>
      <c r="F63" s="67">
        <f t="shared" si="4"/>
        <v>0.02195405570632397</v>
      </c>
      <c r="G63" s="36">
        <v>755981</v>
      </c>
      <c r="H63" s="67">
        <f t="shared" si="5"/>
        <v>0.611324505024955</v>
      </c>
      <c r="I63" s="36">
        <v>177691</v>
      </c>
      <c r="J63" s="67">
        <f t="shared" si="6"/>
        <v>0.143689937475134</v>
      </c>
      <c r="K63" s="36">
        <f t="shared" si="36"/>
        <v>933672</v>
      </c>
      <c r="L63" s="67">
        <f t="shared" si="7"/>
        <v>0.755014442500089</v>
      </c>
      <c r="M63" s="36">
        <v>226303</v>
      </c>
      <c r="N63" s="67">
        <f t="shared" si="8"/>
        <v>0.18300006145744718</v>
      </c>
      <c r="O63" s="36">
        <v>15372</v>
      </c>
      <c r="P63" s="67">
        <f t="shared" si="9"/>
        <v>0.012430577344197285</v>
      </c>
      <c r="Q63" s="36">
        <v>558689</v>
      </c>
      <c r="R63" s="67">
        <f t="shared" si="10"/>
        <v>0.45178420672991393</v>
      </c>
      <c r="S63" s="36">
        <v>11432</v>
      </c>
      <c r="T63" s="67">
        <f t="shared" si="11"/>
        <v>0.009244493897922415</v>
      </c>
      <c r="U63" s="36">
        <v>35810</v>
      </c>
      <c r="V63" s="67">
        <f t="shared" si="12"/>
        <v>0.02895777873378251</v>
      </c>
      <c r="W63" s="36">
        <v>3363</v>
      </c>
      <c r="X63" s="67">
        <f t="shared" si="13"/>
        <v>0.002719492038025987</v>
      </c>
      <c r="Y63" s="17">
        <v>28550400</v>
      </c>
      <c r="Z63" s="41">
        <f t="shared" si="14"/>
        <v>1051.6188441563224</v>
      </c>
      <c r="AA63" s="17">
        <v>316150176</v>
      </c>
      <c r="AB63" s="143">
        <f t="shared" si="15"/>
        <v>418.19857377367947</v>
      </c>
      <c r="AC63" s="154">
        <v>136822080</v>
      </c>
      <c r="AD63" s="158">
        <f>AC63/I63</f>
        <v>770.0000562774704</v>
      </c>
      <c r="AE63" s="154">
        <f t="shared" si="37"/>
        <v>452972256</v>
      </c>
      <c r="AF63" s="158">
        <f t="shared" si="38"/>
        <v>485.15137650052696</v>
      </c>
      <c r="AG63" s="151">
        <v>297138022</v>
      </c>
      <c r="AH63" s="46">
        <f t="shared" si="16"/>
        <v>1313.0096463590849</v>
      </c>
      <c r="AI63" s="17">
        <v>1029355230</v>
      </c>
      <c r="AJ63" s="48">
        <f t="shared" si="17"/>
        <v>66962.99960967994</v>
      </c>
      <c r="AK63" s="48">
        <f t="shared" si="18"/>
        <v>1842.4476408162682</v>
      </c>
      <c r="AL63" s="17">
        <v>10015125</v>
      </c>
      <c r="AM63" s="48">
        <f>AL63/S63</f>
        <v>876.0606193142057</v>
      </c>
      <c r="AN63" s="48">
        <v>52573720</v>
      </c>
      <c r="AO63" s="17">
        <f t="shared" si="19"/>
        <v>1468.1295727450433</v>
      </c>
      <c r="AP63" s="48">
        <v>46284130</v>
      </c>
      <c r="AQ63" s="17">
        <f t="shared" si="20"/>
        <v>13762.750520368718</v>
      </c>
      <c r="AR63" s="36">
        <v>286329</v>
      </c>
      <c r="AS63" s="67">
        <f t="shared" si="21"/>
        <v>0.22920328905026752</v>
      </c>
      <c r="AT63" s="36">
        <v>4548387</v>
      </c>
      <c r="AU63" s="67">
        <f t="shared" si="22"/>
        <v>3.640934939434983</v>
      </c>
      <c r="AV63" s="36">
        <v>613572</v>
      </c>
      <c r="AW63" s="67">
        <f t="shared" si="23"/>
        <v>0.491157795644698</v>
      </c>
      <c r="AX63" s="36">
        <v>1911122</v>
      </c>
      <c r="AY63" s="67">
        <f t="shared" si="24"/>
        <v>1.5298326337057209</v>
      </c>
      <c r="AZ63" s="36">
        <v>230388</v>
      </c>
      <c r="BA63" s="67">
        <f t="shared" si="25"/>
        <v>0.18442311941058376</v>
      </c>
      <c r="BB63" s="36">
        <v>2163661</v>
      </c>
      <c r="BC63" s="67">
        <f t="shared" si="26"/>
        <v>1.7319873906931917</v>
      </c>
      <c r="BD63" s="36">
        <v>51210</v>
      </c>
      <c r="BE63" s="67">
        <f t="shared" si="27"/>
        <v>0.04099305495518861</v>
      </c>
      <c r="BF63" s="36">
        <v>0</v>
      </c>
      <c r="BG63" s="67">
        <f t="shared" si="28"/>
        <v>0</v>
      </c>
      <c r="BH63" s="36">
        <v>76623</v>
      </c>
      <c r="BI63" s="67">
        <f t="shared" si="29"/>
        <v>0.061335888495048174</v>
      </c>
      <c r="BJ63" s="48">
        <v>704102538</v>
      </c>
      <c r="BK63" s="62">
        <f t="shared" si="41"/>
        <v>2459.0681977724926</v>
      </c>
      <c r="BL63" s="62">
        <v>2030437381</v>
      </c>
      <c r="BM63" s="62">
        <f t="shared" si="42"/>
        <v>446.4082280157779</v>
      </c>
      <c r="BN63" s="62">
        <v>173851264</v>
      </c>
      <c r="BO63" s="62">
        <f t="shared" si="30"/>
        <v>283.34289048392037</v>
      </c>
      <c r="BP63" s="62">
        <v>1850311425</v>
      </c>
      <c r="BQ63" s="62">
        <f t="shared" si="31"/>
        <v>968.1806943774391</v>
      </c>
      <c r="BR63" s="62">
        <v>5240676060</v>
      </c>
      <c r="BS63" s="62">
        <f t="shared" si="32"/>
        <v>22747.17459242669</v>
      </c>
      <c r="BT63" s="62">
        <f t="shared" si="33"/>
        <v>2422.1336244448644</v>
      </c>
      <c r="BU63" s="62">
        <v>120361220</v>
      </c>
      <c r="BV63" s="62">
        <f t="shared" si="34"/>
        <v>2350.346026166764</v>
      </c>
      <c r="BW63" s="62">
        <v>0</v>
      </c>
      <c r="BX63" s="62">
        <v>0</v>
      </c>
      <c r="BY63" s="62">
        <v>993974676</v>
      </c>
      <c r="BZ63" s="62">
        <f t="shared" si="35"/>
        <v>12972.275635253123</v>
      </c>
    </row>
    <row r="64" spans="1:78" ht="30" customHeight="1">
      <c r="A64" s="5">
        <v>57</v>
      </c>
      <c r="B64" s="8" t="s">
        <v>82</v>
      </c>
      <c r="C64" s="33">
        <v>2634409</v>
      </c>
      <c r="D64" s="33">
        <v>2726140</v>
      </c>
      <c r="E64" s="36">
        <v>124508</v>
      </c>
      <c r="F64" s="67">
        <f t="shared" si="4"/>
        <v>0.04726221327060453</v>
      </c>
      <c r="G64" s="36">
        <v>1148699</v>
      </c>
      <c r="H64" s="67">
        <f t="shared" si="5"/>
        <v>0.4360366974148661</v>
      </c>
      <c r="I64" s="36">
        <v>0</v>
      </c>
      <c r="J64" s="67">
        <f t="shared" si="6"/>
        <v>0</v>
      </c>
      <c r="K64" s="36">
        <f t="shared" si="36"/>
        <v>1148699</v>
      </c>
      <c r="L64" s="67">
        <f t="shared" si="7"/>
        <v>0.4360366974148661</v>
      </c>
      <c r="M64" s="36">
        <v>474543</v>
      </c>
      <c r="N64" s="67">
        <f t="shared" si="8"/>
        <v>0.18013262177588976</v>
      </c>
      <c r="O64" s="36">
        <v>46087</v>
      </c>
      <c r="P64" s="67">
        <f t="shared" si="9"/>
        <v>0.017494246337603613</v>
      </c>
      <c r="Q64" s="36">
        <v>1636372</v>
      </c>
      <c r="R64" s="67">
        <f t="shared" si="10"/>
        <v>0.6211533592543906</v>
      </c>
      <c r="S64" s="36">
        <v>0</v>
      </c>
      <c r="T64" s="67">
        <f t="shared" si="11"/>
        <v>0</v>
      </c>
      <c r="U64" s="36">
        <v>247735</v>
      </c>
      <c r="V64" s="67">
        <f t="shared" si="12"/>
        <v>0.09403816947178666</v>
      </c>
      <c r="W64" s="36">
        <v>7789</v>
      </c>
      <c r="X64" s="67">
        <f t="shared" si="13"/>
        <v>0.0029566403698134953</v>
      </c>
      <c r="Y64" s="17">
        <v>223810832</v>
      </c>
      <c r="Z64" s="41">
        <f t="shared" si="14"/>
        <v>1797.561859478909</v>
      </c>
      <c r="AA64" s="17">
        <v>488706954</v>
      </c>
      <c r="AB64" s="143">
        <f t="shared" si="15"/>
        <v>425.4438752014235</v>
      </c>
      <c r="AC64" s="154">
        <v>0</v>
      </c>
      <c r="AD64" s="158">
        <v>0</v>
      </c>
      <c r="AE64" s="154">
        <f t="shared" si="37"/>
        <v>488706954</v>
      </c>
      <c r="AF64" s="158">
        <f t="shared" si="38"/>
        <v>425.4438752014235</v>
      </c>
      <c r="AG64" s="151">
        <v>504331227</v>
      </c>
      <c r="AH64" s="46">
        <f t="shared" si="16"/>
        <v>1062.772450547158</v>
      </c>
      <c r="AI64" s="17">
        <v>2249365714</v>
      </c>
      <c r="AJ64" s="48">
        <f t="shared" si="17"/>
        <v>48806.94586325862</v>
      </c>
      <c r="AK64" s="48">
        <f t="shared" si="18"/>
        <v>1374.6053550170743</v>
      </c>
      <c r="AL64" s="17">
        <v>0</v>
      </c>
      <c r="AM64" s="48">
        <v>0</v>
      </c>
      <c r="AN64" s="48">
        <v>413575373</v>
      </c>
      <c r="AO64" s="17">
        <f t="shared" si="19"/>
        <v>1669.4264960542516</v>
      </c>
      <c r="AP64" s="48">
        <v>131521159</v>
      </c>
      <c r="AQ64" s="17">
        <f t="shared" si="20"/>
        <v>16885.499935806907</v>
      </c>
      <c r="AR64" s="36">
        <v>781964</v>
      </c>
      <c r="AS64" s="67">
        <f t="shared" si="21"/>
        <v>0.286839267242328</v>
      </c>
      <c r="AT64" s="36">
        <v>12606841</v>
      </c>
      <c r="AU64" s="67">
        <f t="shared" si="22"/>
        <v>4.6244290461971875</v>
      </c>
      <c r="AV64" s="36">
        <v>250132</v>
      </c>
      <c r="AW64" s="67">
        <f t="shared" si="23"/>
        <v>0.091753174818608</v>
      </c>
      <c r="AX64" s="36">
        <v>3364601</v>
      </c>
      <c r="AY64" s="67">
        <f t="shared" si="24"/>
        <v>1.2341996375828095</v>
      </c>
      <c r="AZ64" s="36">
        <v>473447</v>
      </c>
      <c r="BA64" s="67">
        <f t="shared" si="25"/>
        <v>0.17366936400918515</v>
      </c>
      <c r="BB64" s="36">
        <v>4274208</v>
      </c>
      <c r="BC64" s="67">
        <f t="shared" si="26"/>
        <v>1.5678607848459727</v>
      </c>
      <c r="BD64" s="36">
        <v>29577</v>
      </c>
      <c r="BE64" s="67">
        <f t="shared" si="27"/>
        <v>0.01084940612000851</v>
      </c>
      <c r="BF64" s="36">
        <v>0</v>
      </c>
      <c r="BG64" s="67">
        <f t="shared" si="28"/>
        <v>0</v>
      </c>
      <c r="BH64" s="36">
        <v>157606</v>
      </c>
      <c r="BI64" s="67">
        <f t="shared" si="29"/>
        <v>0.05781287828211317</v>
      </c>
      <c r="BJ64" s="48">
        <v>1870076172</v>
      </c>
      <c r="BK64" s="62">
        <f t="shared" si="41"/>
        <v>2391.5118496503674</v>
      </c>
      <c r="BL64" s="62">
        <v>5160005227</v>
      </c>
      <c r="BM64" s="62">
        <f t="shared" si="42"/>
        <v>409.3019993668517</v>
      </c>
      <c r="BN64" s="62">
        <v>138445042</v>
      </c>
      <c r="BO64" s="62">
        <f t="shared" si="30"/>
        <v>553.4879263748741</v>
      </c>
      <c r="BP64" s="62">
        <v>3982935928</v>
      </c>
      <c r="BQ64" s="62">
        <f t="shared" si="31"/>
        <v>1183.7765987705525</v>
      </c>
      <c r="BR64" s="62">
        <v>12549226071</v>
      </c>
      <c r="BS64" s="62">
        <f t="shared" si="32"/>
        <v>26506.084252302793</v>
      </c>
      <c r="BT64" s="62">
        <f t="shared" si="33"/>
        <v>2936.0354177896816</v>
      </c>
      <c r="BU64" s="62">
        <v>120731458</v>
      </c>
      <c r="BV64" s="62">
        <f t="shared" si="34"/>
        <v>4081.9372485377153</v>
      </c>
      <c r="BW64" s="62">
        <v>0</v>
      </c>
      <c r="BX64" s="62">
        <v>0</v>
      </c>
      <c r="BY64" s="62">
        <v>1980436057</v>
      </c>
      <c r="BZ64" s="62">
        <f t="shared" si="35"/>
        <v>12565.740244660736</v>
      </c>
    </row>
    <row r="65" spans="1:78" ht="30" customHeight="1">
      <c r="A65" s="5">
        <v>58</v>
      </c>
      <c r="B65" s="8" t="s">
        <v>49</v>
      </c>
      <c r="C65" s="33">
        <v>1297474</v>
      </c>
      <c r="D65" s="33">
        <v>1361830</v>
      </c>
      <c r="E65" s="36">
        <v>0</v>
      </c>
      <c r="F65" s="67">
        <f t="shared" si="4"/>
        <v>0</v>
      </c>
      <c r="G65" s="36">
        <v>185003</v>
      </c>
      <c r="H65" s="67">
        <f t="shared" si="5"/>
        <v>0.14258705762119317</v>
      </c>
      <c r="I65" s="36">
        <v>0</v>
      </c>
      <c r="J65" s="67">
        <f t="shared" si="6"/>
        <v>0</v>
      </c>
      <c r="K65" s="36">
        <f t="shared" si="36"/>
        <v>185003</v>
      </c>
      <c r="L65" s="67">
        <f t="shared" si="7"/>
        <v>0.14258705762119317</v>
      </c>
      <c r="M65" s="36">
        <v>55855</v>
      </c>
      <c r="N65" s="67">
        <f t="shared" si="8"/>
        <v>0.043049032196406246</v>
      </c>
      <c r="O65" s="36">
        <v>10794</v>
      </c>
      <c r="P65" s="67">
        <f t="shared" si="9"/>
        <v>0.008319241849933023</v>
      </c>
      <c r="Q65" s="36">
        <v>604095</v>
      </c>
      <c r="R65" s="67">
        <f t="shared" si="10"/>
        <v>0.46559314483373077</v>
      </c>
      <c r="S65" s="36">
        <v>8553</v>
      </c>
      <c r="T65" s="67">
        <f t="shared" si="11"/>
        <v>0.006592039609271553</v>
      </c>
      <c r="U65" s="36">
        <v>9963</v>
      </c>
      <c r="V65" s="67">
        <f t="shared" si="12"/>
        <v>0.007678766588000993</v>
      </c>
      <c r="W65" s="36">
        <v>2060</v>
      </c>
      <c r="X65" s="67">
        <f t="shared" si="13"/>
        <v>0.0015877004086401732</v>
      </c>
      <c r="Y65" s="17">
        <v>0</v>
      </c>
      <c r="Z65" s="41">
        <v>0</v>
      </c>
      <c r="AA65" s="17">
        <v>58110134</v>
      </c>
      <c r="AB65" s="143">
        <f t="shared" si="15"/>
        <v>314.1037388582888</v>
      </c>
      <c r="AC65" s="154">
        <v>0</v>
      </c>
      <c r="AD65" s="158">
        <v>0</v>
      </c>
      <c r="AE65" s="154">
        <f t="shared" si="37"/>
        <v>58110134</v>
      </c>
      <c r="AF65" s="158">
        <f t="shared" si="38"/>
        <v>314.1037388582888</v>
      </c>
      <c r="AG65" s="151">
        <v>82798445</v>
      </c>
      <c r="AH65" s="46">
        <f t="shared" si="16"/>
        <v>1482.3819711753647</v>
      </c>
      <c r="AI65" s="17">
        <v>785788910</v>
      </c>
      <c r="AJ65" s="48">
        <f t="shared" si="17"/>
        <v>72798.67611636095</v>
      </c>
      <c r="AK65" s="48">
        <f t="shared" si="18"/>
        <v>1300.7704251814698</v>
      </c>
      <c r="AL65" s="17">
        <v>8309003</v>
      </c>
      <c r="AM65" s="48">
        <f>AL65/S65</f>
        <v>971.4723488834327</v>
      </c>
      <c r="AN65" s="48">
        <v>24550200</v>
      </c>
      <c r="AO65" s="17">
        <f t="shared" si="19"/>
        <v>2464.137308039747</v>
      </c>
      <c r="AP65" s="48">
        <v>28172324</v>
      </c>
      <c r="AQ65" s="17">
        <f t="shared" si="20"/>
        <v>13675.885436893204</v>
      </c>
      <c r="AR65" s="36">
        <v>389810</v>
      </c>
      <c r="AS65" s="67">
        <f t="shared" si="21"/>
        <v>0.28623983904011513</v>
      </c>
      <c r="AT65" s="36">
        <v>5588711</v>
      </c>
      <c r="AU65" s="67">
        <f t="shared" si="22"/>
        <v>4.103824265877533</v>
      </c>
      <c r="AV65" s="36">
        <v>481008</v>
      </c>
      <c r="AW65" s="67">
        <f t="shared" si="23"/>
        <v>0.35320708164748904</v>
      </c>
      <c r="AX65" s="36">
        <v>2233468</v>
      </c>
      <c r="AY65" s="67">
        <f t="shared" si="24"/>
        <v>1.640049051643744</v>
      </c>
      <c r="AZ65" s="36">
        <v>247078</v>
      </c>
      <c r="BA65" s="67">
        <f t="shared" si="25"/>
        <v>0.18143086875748074</v>
      </c>
      <c r="BB65" s="36">
        <v>2221381</v>
      </c>
      <c r="BC65" s="67">
        <f t="shared" si="26"/>
        <v>1.631173494489033</v>
      </c>
      <c r="BD65" s="36">
        <v>67219</v>
      </c>
      <c r="BE65" s="67">
        <f t="shared" si="27"/>
        <v>0.04935931797654627</v>
      </c>
      <c r="BF65" s="36">
        <v>0</v>
      </c>
      <c r="BG65" s="67">
        <f t="shared" si="28"/>
        <v>0</v>
      </c>
      <c r="BH65" s="36">
        <v>80326</v>
      </c>
      <c r="BI65" s="67">
        <f t="shared" si="29"/>
        <v>0.05898386729621172</v>
      </c>
      <c r="BJ65" s="48">
        <v>748660379</v>
      </c>
      <c r="BK65" s="62">
        <f t="shared" si="41"/>
        <v>1920.5776634770787</v>
      </c>
      <c r="BL65" s="62">
        <v>1977272221</v>
      </c>
      <c r="BM65" s="62">
        <f t="shared" si="42"/>
        <v>353.79754311861893</v>
      </c>
      <c r="BN65" s="62">
        <v>204615240</v>
      </c>
      <c r="BO65" s="62">
        <f t="shared" si="30"/>
        <v>425.3884342879952</v>
      </c>
      <c r="BP65" s="62">
        <v>2205997301</v>
      </c>
      <c r="BQ65" s="62">
        <f t="shared" si="31"/>
        <v>987.7004286607196</v>
      </c>
      <c r="BR65" s="62">
        <v>6138047489</v>
      </c>
      <c r="BS65" s="62">
        <f t="shared" si="32"/>
        <v>24842.54967662034</v>
      </c>
      <c r="BT65" s="62">
        <f t="shared" si="33"/>
        <v>2763.1673670567993</v>
      </c>
      <c r="BU65" s="62">
        <v>112216250</v>
      </c>
      <c r="BV65" s="62">
        <f t="shared" si="34"/>
        <v>1669.412666061679</v>
      </c>
      <c r="BW65" s="62">
        <v>0</v>
      </c>
      <c r="BX65" s="62">
        <v>0</v>
      </c>
      <c r="BY65" s="62">
        <v>1077797158</v>
      </c>
      <c r="BZ65" s="62">
        <f t="shared" si="35"/>
        <v>13417.78699300351</v>
      </c>
    </row>
    <row r="66" spans="1:78" ht="30" customHeight="1">
      <c r="A66" s="5">
        <v>59</v>
      </c>
      <c r="B66" s="8" t="s">
        <v>50</v>
      </c>
      <c r="C66" s="33">
        <v>3260267</v>
      </c>
      <c r="D66" s="33">
        <v>3272468</v>
      </c>
      <c r="E66" s="36">
        <v>92362</v>
      </c>
      <c r="F66" s="67">
        <f t="shared" si="4"/>
        <v>0.028329581595617784</v>
      </c>
      <c r="G66" s="36">
        <v>2391991</v>
      </c>
      <c r="H66" s="67">
        <f t="shared" si="5"/>
        <v>0.7336794808523351</v>
      </c>
      <c r="I66" s="36">
        <v>0</v>
      </c>
      <c r="J66" s="67">
        <f t="shared" si="6"/>
        <v>0</v>
      </c>
      <c r="K66" s="36">
        <f t="shared" si="36"/>
        <v>2391991</v>
      </c>
      <c r="L66" s="67">
        <f t="shared" si="7"/>
        <v>0.7336794808523351</v>
      </c>
      <c r="M66" s="36">
        <v>441648</v>
      </c>
      <c r="N66" s="67">
        <f t="shared" si="8"/>
        <v>0.13546375189516688</v>
      </c>
      <c r="O66" s="36">
        <v>68060</v>
      </c>
      <c r="P66" s="67">
        <f t="shared" si="9"/>
        <v>0.020875590864183825</v>
      </c>
      <c r="Q66" s="36">
        <v>1834632</v>
      </c>
      <c r="R66" s="67">
        <f t="shared" si="10"/>
        <v>0.5627244639779503</v>
      </c>
      <c r="S66" s="36">
        <v>0</v>
      </c>
      <c r="T66" s="67">
        <f t="shared" si="11"/>
        <v>0</v>
      </c>
      <c r="U66" s="36">
        <v>327808</v>
      </c>
      <c r="V66" s="67">
        <f t="shared" si="12"/>
        <v>0.10054636629453968</v>
      </c>
      <c r="W66" s="36">
        <v>12606</v>
      </c>
      <c r="X66" s="67">
        <f t="shared" si="13"/>
        <v>0.00386655448771527</v>
      </c>
      <c r="Y66" s="17">
        <v>100067062</v>
      </c>
      <c r="Z66" s="41">
        <f t="shared" si="14"/>
        <v>1083.4224248067387</v>
      </c>
      <c r="AA66" s="17">
        <v>991341740</v>
      </c>
      <c r="AB66" s="143">
        <f t="shared" si="15"/>
        <v>414.442086111528</v>
      </c>
      <c r="AC66" s="154">
        <v>0</v>
      </c>
      <c r="AD66" s="158">
        <v>0</v>
      </c>
      <c r="AE66" s="154">
        <f t="shared" si="37"/>
        <v>991341740</v>
      </c>
      <c r="AF66" s="158">
        <f t="shared" si="38"/>
        <v>414.442086111528</v>
      </c>
      <c r="AG66" s="151">
        <v>584008226</v>
      </c>
      <c r="AH66" s="46">
        <f t="shared" si="16"/>
        <v>1322.3386633699236</v>
      </c>
      <c r="AI66" s="17">
        <v>4121281205</v>
      </c>
      <c r="AJ66" s="48">
        <f t="shared" si="17"/>
        <v>60553.646855715546</v>
      </c>
      <c r="AK66" s="48">
        <f t="shared" si="18"/>
        <v>2246.3803122370045</v>
      </c>
      <c r="AL66" s="17">
        <v>0</v>
      </c>
      <c r="AM66" s="48">
        <v>0</v>
      </c>
      <c r="AN66" s="48">
        <v>503441635</v>
      </c>
      <c r="AO66" s="17">
        <f t="shared" si="19"/>
        <v>1535.7820278943773</v>
      </c>
      <c r="AP66" s="48">
        <v>139355050</v>
      </c>
      <c r="AQ66" s="17">
        <f t="shared" si="20"/>
        <v>11054.66047913692</v>
      </c>
      <c r="AR66" s="36">
        <v>1011926</v>
      </c>
      <c r="AS66" s="67">
        <f t="shared" si="21"/>
        <v>0.3092241085321537</v>
      </c>
      <c r="AT66" s="36">
        <v>7365062</v>
      </c>
      <c r="AU66" s="67">
        <f t="shared" si="22"/>
        <v>2.2506139097464053</v>
      </c>
      <c r="AV66" s="36">
        <v>1656237</v>
      </c>
      <c r="AW66" s="67">
        <f t="shared" si="23"/>
        <v>0.5061125120245638</v>
      </c>
      <c r="AX66" s="36">
        <v>6289636</v>
      </c>
      <c r="AY66" s="67">
        <f t="shared" si="24"/>
        <v>1.9219854861835166</v>
      </c>
      <c r="AZ66" s="36">
        <v>573633</v>
      </c>
      <c r="BA66" s="67">
        <f t="shared" si="25"/>
        <v>0.17529063691379107</v>
      </c>
      <c r="BB66" s="36">
        <v>5866747</v>
      </c>
      <c r="BC66" s="67">
        <f t="shared" si="26"/>
        <v>1.7927591652538695</v>
      </c>
      <c r="BD66" s="36">
        <v>120257</v>
      </c>
      <c r="BE66" s="67">
        <f t="shared" si="27"/>
        <v>0.03674810571104133</v>
      </c>
      <c r="BF66" s="36">
        <v>0</v>
      </c>
      <c r="BG66" s="67">
        <f t="shared" si="28"/>
        <v>0</v>
      </c>
      <c r="BH66" s="36">
        <v>191236</v>
      </c>
      <c r="BI66" s="67">
        <f t="shared" si="29"/>
        <v>0.05843785179870361</v>
      </c>
      <c r="BJ66" s="48">
        <v>1692347116</v>
      </c>
      <c r="BK66" s="62">
        <f t="shared" si="41"/>
        <v>1672.4020491616975</v>
      </c>
      <c r="BL66" s="62">
        <v>2827540969</v>
      </c>
      <c r="BM66" s="62">
        <f t="shared" si="42"/>
        <v>383.912717774813</v>
      </c>
      <c r="BN66" s="62">
        <v>698125495</v>
      </c>
      <c r="BO66" s="62">
        <f t="shared" si="30"/>
        <v>421.51304130990917</v>
      </c>
      <c r="BP66" s="62">
        <v>5659141132</v>
      </c>
      <c r="BQ66" s="62">
        <f t="shared" si="31"/>
        <v>899.7565410780528</v>
      </c>
      <c r="BR66" s="62">
        <v>14484161531</v>
      </c>
      <c r="BS66" s="62">
        <f t="shared" si="32"/>
        <v>25249.874974068785</v>
      </c>
      <c r="BT66" s="62">
        <f t="shared" si="33"/>
        <v>2468.857363544056</v>
      </c>
      <c r="BU66" s="62">
        <v>203923366</v>
      </c>
      <c r="BV66" s="62">
        <f t="shared" si="34"/>
        <v>1695.7296955686572</v>
      </c>
      <c r="BW66" s="62">
        <v>0</v>
      </c>
      <c r="BX66" s="62">
        <v>0</v>
      </c>
      <c r="BY66" s="62">
        <v>2110340267</v>
      </c>
      <c r="BZ66" s="62">
        <f t="shared" si="35"/>
        <v>11035.26672279278</v>
      </c>
    </row>
    <row r="67" spans="1:78" s="14" customFormat="1" ht="30" customHeight="1">
      <c r="A67" s="5">
        <v>60</v>
      </c>
      <c r="B67" s="8" t="s">
        <v>51</v>
      </c>
      <c r="C67" s="33">
        <v>1994762</v>
      </c>
      <c r="D67" s="33">
        <v>2089935</v>
      </c>
      <c r="E67" s="36">
        <v>12186</v>
      </c>
      <c r="F67" s="67">
        <f t="shared" si="4"/>
        <v>0.006108999469610911</v>
      </c>
      <c r="G67" s="36">
        <v>772862</v>
      </c>
      <c r="H67" s="67">
        <f t="shared" si="5"/>
        <v>0.3874457203415746</v>
      </c>
      <c r="I67" s="36">
        <v>0</v>
      </c>
      <c r="J67" s="67">
        <f t="shared" si="6"/>
        <v>0</v>
      </c>
      <c r="K67" s="36">
        <f t="shared" si="36"/>
        <v>772862</v>
      </c>
      <c r="L67" s="67">
        <f t="shared" si="7"/>
        <v>0.3874457203415746</v>
      </c>
      <c r="M67" s="36">
        <v>363137</v>
      </c>
      <c r="N67" s="67">
        <f t="shared" si="8"/>
        <v>0.18204527657936134</v>
      </c>
      <c r="O67" s="36">
        <v>34410</v>
      </c>
      <c r="P67" s="67">
        <f t="shared" si="9"/>
        <v>0.017250178216749668</v>
      </c>
      <c r="Q67" s="36">
        <v>1268916</v>
      </c>
      <c r="R67" s="67">
        <f t="shared" si="10"/>
        <v>0.6361240087789922</v>
      </c>
      <c r="S67" s="36">
        <v>0</v>
      </c>
      <c r="T67" s="67">
        <f t="shared" si="11"/>
        <v>0</v>
      </c>
      <c r="U67" s="36">
        <v>34018</v>
      </c>
      <c r="V67" s="67">
        <f t="shared" si="12"/>
        <v>0.017053663544823894</v>
      </c>
      <c r="W67" s="36">
        <v>2973</v>
      </c>
      <c r="X67" s="67">
        <f t="shared" si="13"/>
        <v>0.0014904033664166452</v>
      </c>
      <c r="Y67" s="17">
        <v>57885461</v>
      </c>
      <c r="Z67" s="41">
        <f t="shared" si="14"/>
        <v>4750.160922369932</v>
      </c>
      <c r="AA67" s="17">
        <v>361020400</v>
      </c>
      <c r="AB67" s="143">
        <f t="shared" si="15"/>
        <v>467.1214265936222</v>
      </c>
      <c r="AC67" s="154">
        <v>0</v>
      </c>
      <c r="AD67" s="158">
        <v>0</v>
      </c>
      <c r="AE67" s="154">
        <f t="shared" si="37"/>
        <v>361020400</v>
      </c>
      <c r="AF67" s="158">
        <f t="shared" si="38"/>
        <v>467.1214265936222</v>
      </c>
      <c r="AG67" s="151">
        <v>504282377</v>
      </c>
      <c r="AH67" s="46">
        <f t="shared" si="16"/>
        <v>1388.6835464301353</v>
      </c>
      <c r="AI67" s="17">
        <v>2869815685</v>
      </c>
      <c r="AJ67" s="48">
        <f t="shared" si="17"/>
        <v>83400.63019471084</v>
      </c>
      <c r="AK67" s="48">
        <f t="shared" si="18"/>
        <v>2261.6277870245153</v>
      </c>
      <c r="AL67" s="17">
        <v>0</v>
      </c>
      <c r="AM67" s="48">
        <v>0</v>
      </c>
      <c r="AN67" s="48">
        <v>63992469</v>
      </c>
      <c r="AO67" s="17">
        <f t="shared" si="19"/>
        <v>1881.1355458874714</v>
      </c>
      <c r="AP67" s="48">
        <v>50326365</v>
      </c>
      <c r="AQ67" s="17">
        <f t="shared" si="20"/>
        <v>16927.805247225024</v>
      </c>
      <c r="AR67" s="36">
        <v>586432</v>
      </c>
      <c r="AS67" s="67">
        <f t="shared" si="21"/>
        <v>0.28059820042250117</v>
      </c>
      <c r="AT67" s="36">
        <v>6903435</v>
      </c>
      <c r="AU67" s="67">
        <f t="shared" si="22"/>
        <v>3.3031816778990732</v>
      </c>
      <c r="AV67" s="36">
        <v>433779</v>
      </c>
      <c r="AW67" s="67">
        <f t="shared" si="23"/>
        <v>0.20755621586317277</v>
      </c>
      <c r="AX67" s="36">
        <v>3572163</v>
      </c>
      <c r="AY67" s="67">
        <f t="shared" si="24"/>
        <v>1.7092220571453178</v>
      </c>
      <c r="AZ67" s="36">
        <v>344055</v>
      </c>
      <c r="BA67" s="67">
        <f t="shared" si="25"/>
        <v>0.16462473713297304</v>
      </c>
      <c r="BB67" s="36">
        <v>3028374</v>
      </c>
      <c r="BC67" s="67">
        <f t="shared" si="26"/>
        <v>1.449027840578774</v>
      </c>
      <c r="BD67" s="36">
        <v>88149</v>
      </c>
      <c r="BE67" s="67">
        <f t="shared" si="27"/>
        <v>0.04217786677576097</v>
      </c>
      <c r="BF67" s="36">
        <v>0</v>
      </c>
      <c r="BG67" s="67">
        <f t="shared" si="28"/>
        <v>0</v>
      </c>
      <c r="BH67" s="36">
        <v>122336</v>
      </c>
      <c r="BI67" s="67">
        <f t="shared" si="29"/>
        <v>0.05853579178299804</v>
      </c>
      <c r="BJ67" s="48">
        <v>1242830521</v>
      </c>
      <c r="BK67" s="63">
        <f t="shared" si="41"/>
        <v>2119.3088388764595</v>
      </c>
      <c r="BL67" s="62">
        <v>2954540428</v>
      </c>
      <c r="BM67" s="63">
        <f t="shared" si="42"/>
        <v>427.9812047191</v>
      </c>
      <c r="BN67" s="62">
        <v>181286858</v>
      </c>
      <c r="BO67" s="63">
        <f t="shared" si="30"/>
        <v>417.92446845052433</v>
      </c>
      <c r="BP67" s="62">
        <v>3843529753</v>
      </c>
      <c r="BQ67" s="63">
        <f t="shared" si="31"/>
        <v>1075.9670689719367</v>
      </c>
      <c r="BR67" s="62">
        <v>9202475684</v>
      </c>
      <c r="BS67" s="63">
        <f t="shared" si="32"/>
        <v>26747.10637543416</v>
      </c>
      <c r="BT67" s="63">
        <f t="shared" si="33"/>
        <v>3038.7513840760753</v>
      </c>
      <c r="BU67" s="62">
        <v>210832958</v>
      </c>
      <c r="BV67" s="63">
        <f t="shared" si="34"/>
        <v>2391.779350871819</v>
      </c>
      <c r="BW67" s="62">
        <v>0</v>
      </c>
      <c r="BX67" s="63">
        <v>0</v>
      </c>
      <c r="BY67" s="62">
        <v>1515912795</v>
      </c>
      <c r="BZ67" s="63">
        <f t="shared" si="35"/>
        <v>12391.387612804081</v>
      </c>
    </row>
    <row r="68" spans="1:78" ht="30" customHeight="1">
      <c r="A68" s="5">
        <v>61</v>
      </c>
      <c r="B68" s="8" t="s">
        <v>52</v>
      </c>
      <c r="C68" s="33">
        <v>1348703</v>
      </c>
      <c r="D68" s="33">
        <v>1337369</v>
      </c>
      <c r="E68" s="36">
        <v>15243</v>
      </c>
      <c r="F68" s="67">
        <f t="shared" si="4"/>
        <v>0.011301969373538874</v>
      </c>
      <c r="G68" s="36">
        <v>380394</v>
      </c>
      <c r="H68" s="67">
        <f t="shared" si="5"/>
        <v>0.2820443047876367</v>
      </c>
      <c r="I68" s="36">
        <v>0</v>
      </c>
      <c r="J68" s="67">
        <f t="shared" si="6"/>
        <v>0</v>
      </c>
      <c r="K68" s="36">
        <f t="shared" si="36"/>
        <v>380394</v>
      </c>
      <c r="L68" s="67">
        <f t="shared" si="7"/>
        <v>0.2820443047876367</v>
      </c>
      <c r="M68" s="36">
        <v>255319</v>
      </c>
      <c r="N68" s="67">
        <f t="shared" si="8"/>
        <v>0.18930706019041998</v>
      </c>
      <c r="O68" s="36">
        <v>25961</v>
      </c>
      <c r="P68" s="67">
        <f t="shared" si="9"/>
        <v>0.01924886353778408</v>
      </c>
      <c r="Q68" s="36">
        <v>808641</v>
      </c>
      <c r="R68" s="67">
        <f t="shared" si="10"/>
        <v>0.5995693640482745</v>
      </c>
      <c r="S68" s="36">
        <v>0</v>
      </c>
      <c r="T68" s="67">
        <f t="shared" si="11"/>
        <v>0</v>
      </c>
      <c r="U68" s="36">
        <v>123465</v>
      </c>
      <c r="V68" s="67">
        <f t="shared" si="12"/>
        <v>0.09154350513048462</v>
      </c>
      <c r="W68" s="36">
        <v>2895</v>
      </c>
      <c r="X68" s="67">
        <f t="shared" si="13"/>
        <v>0.0021465066808630216</v>
      </c>
      <c r="Y68" s="17">
        <v>31679543</v>
      </c>
      <c r="Z68" s="41">
        <f t="shared" si="14"/>
        <v>2078.3010562225286</v>
      </c>
      <c r="AA68" s="17">
        <v>109585912</v>
      </c>
      <c r="AB68" s="143">
        <f t="shared" si="15"/>
        <v>288.0852799991588</v>
      </c>
      <c r="AC68" s="154">
        <v>0</v>
      </c>
      <c r="AD68" s="158">
        <v>0</v>
      </c>
      <c r="AE68" s="154">
        <f t="shared" si="37"/>
        <v>109585912</v>
      </c>
      <c r="AF68" s="158">
        <f t="shared" si="38"/>
        <v>288.0852799991588</v>
      </c>
      <c r="AG68" s="151">
        <v>206531200</v>
      </c>
      <c r="AH68" s="46">
        <f t="shared" si="16"/>
        <v>808.9143385333641</v>
      </c>
      <c r="AI68" s="17">
        <v>822944862</v>
      </c>
      <c r="AJ68" s="48">
        <f t="shared" si="17"/>
        <v>31699.27437309811</v>
      </c>
      <c r="AK68" s="48">
        <f t="shared" si="18"/>
        <v>1017.6887667085889</v>
      </c>
      <c r="AL68" s="17">
        <v>0</v>
      </c>
      <c r="AM68" s="48">
        <v>0</v>
      </c>
      <c r="AN68" s="48">
        <v>124369372</v>
      </c>
      <c r="AO68" s="17">
        <f t="shared" si="19"/>
        <v>1007.3249260924149</v>
      </c>
      <c r="AP68" s="48">
        <v>23778563</v>
      </c>
      <c r="AQ68" s="17">
        <f t="shared" si="20"/>
        <v>8213.66597582038</v>
      </c>
      <c r="AR68" s="36">
        <v>375164</v>
      </c>
      <c r="AS68" s="67">
        <f t="shared" si="21"/>
        <v>0.28052392421239014</v>
      </c>
      <c r="AT68" s="36">
        <v>3102688</v>
      </c>
      <c r="AU68" s="67">
        <f t="shared" si="22"/>
        <v>2.3199939582867555</v>
      </c>
      <c r="AV68" s="36">
        <v>689049</v>
      </c>
      <c r="AW68" s="67">
        <f t="shared" si="23"/>
        <v>0.5152272858126665</v>
      </c>
      <c r="AX68" s="36">
        <v>2526123</v>
      </c>
      <c r="AY68" s="67">
        <f t="shared" si="24"/>
        <v>1.8888750972992494</v>
      </c>
      <c r="AZ68" s="36">
        <v>231895</v>
      </c>
      <c r="BA68" s="67">
        <f t="shared" si="25"/>
        <v>0.17339642237856567</v>
      </c>
      <c r="BB68" s="36">
        <v>2068197</v>
      </c>
      <c r="BC68" s="67">
        <f t="shared" si="26"/>
        <v>1.5464669810650613</v>
      </c>
      <c r="BD68" s="36">
        <v>43662</v>
      </c>
      <c r="BE68" s="67">
        <f t="shared" si="27"/>
        <v>0.03264768362359229</v>
      </c>
      <c r="BF68" s="36">
        <v>0</v>
      </c>
      <c r="BG68" s="67">
        <f t="shared" si="28"/>
        <v>0</v>
      </c>
      <c r="BH68" s="36">
        <v>80988</v>
      </c>
      <c r="BI68" s="67">
        <f t="shared" si="29"/>
        <v>0.06055770696045744</v>
      </c>
      <c r="BJ68" s="48">
        <v>703701827</v>
      </c>
      <c r="BK68" s="62">
        <f t="shared" si="41"/>
        <v>1875.7178913755051</v>
      </c>
      <c r="BL68" s="62">
        <v>1163448384</v>
      </c>
      <c r="BM68" s="62">
        <f t="shared" si="42"/>
        <v>374.98078569292176</v>
      </c>
      <c r="BN68" s="62">
        <v>335908617</v>
      </c>
      <c r="BO68" s="62">
        <f t="shared" si="30"/>
        <v>487.49597924095383</v>
      </c>
      <c r="BP68" s="62">
        <v>2790911041</v>
      </c>
      <c r="BQ68" s="62">
        <f t="shared" si="31"/>
        <v>1104.8199319668915</v>
      </c>
      <c r="BR68" s="62">
        <v>5377964214</v>
      </c>
      <c r="BS68" s="62">
        <f t="shared" si="32"/>
        <v>23191.376329804436</v>
      </c>
      <c r="BT68" s="62">
        <f t="shared" si="33"/>
        <v>2600.3152572022877</v>
      </c>
      <c r="BU68" s="62">
        <v>81930898</v>
      </c>
      <c r="BV68" s="62">
        <f t="shared" si="34"/>
        <v>1876.4806467866795</v>
      </c>
      <c r="BW68" s="62">
        <v>0</v>
      </c>
      <c r="BX68" s="62">
        <v>0</v>
      </c>
      <c r="BY68" s="62">
        <v>1077111058</v>
      </c>
      <c r="BZ68" s="62">
        <f t="shared" si="35"/>
        <v>13299.637699412258</v>
      </c>
    </row>
    <row r="69" spans="1:78" ht="30" customHeight="1">
      <c r="A69" s="5">
        <v>62</v>
      </c>
      <c r="B69" s="8" t="s">
        <v>53</v>
      </c>
      <c r="C69" s="33">
        <v>3205975</v>
      </c>
      <c r="D69" s="33">
        <v>3220164</v>
      </c>
      <c r="E69" s="36">
        <v>42875</v>
      </c>
      <c r="F69" s="67">
        <f t="shared" si="4"/>
        <v>0.013373466730089911</v>
      </c>
      <c r="G69" s="36">
        <v>894332</v>
      </c>
      <c r="H69" s="67">
        <f t="shared" si="5"/>
        <v>0.27895788332722493</v>
      </c>
      <c r="I69" s="36">
        <v>0</v>
      </c>
      <c r="J69" s="67">
        <f t="shared" si="6"/>
        <v>0</v>
      </c>
      <c r="K69" s="36">
        <f t="shared" si="36"/>
        <v>894332</v>
      </c>
      <c r="L69" s="67">
        <f t="shared" si="7"/>
        <v>0.27895788332722493</v>
      </c>
      <c r="M69" s="36">
        <v>448491</v>
      </c>
      <c r="N69" s="67">
        <f t="shared" si="8"/>
        <v>0.13989223247218086</v>
      </c>
      <c r="O69" s="36">
        <v>33856</v>
      </c>
      <c r="P69" s="67">
        <f t="shared" si="9"/>
        <v>0.010560281973502601</v>
      </c>
      <c r="Q69" s="36">
        <v>1452098</v>
      </c>
      <c r="R69" s="67">
        <f t="shared" si="10"/>
        <v>0.4529349105966204</v>
      </c>
      <c r="S69" s="36">
        <v>0</v>
      </c>
      <c r="T69" s="67">
        <f t="shared" si="11"/>
        <v>0</v>
      </c>
      <c r="U69" s="36">
        <v>330719</v>
      </c>
      <c r="V69" s="67">
        <f t="shared" si="12"/>
        <v>0.10315707390107534</v>
      </c>
      <c r="W69" s="36">
        <v>8504</v>
      </c>
      <c r="X69" s="67">
        <f t="shared" si="13"/>
        <v>0.0026525471970305445</v>
      </c>
      <c r="Y69" s="17">
        <v>114136815</v>
      </c>
      <c r="Z69" s="41">
        <f t="shared" si="14"/>
        <v>2662.0831486880465</v>
      </c>
      <c r="AA69" s="17">
        <v>411033175</v>
      </c>
      <c r="AB69" s="143">
        <f t="shared" si="15"/>
        <v>459.5979736831512</v>
      </c>
      <c r="AC69" s="154">
        <v>0</v>
      </c>
      <c r="AD69" s="158">
        <v>0</v>
      </c>
      <c r="AE69" s="154">
        <f t="shared" si="37"/>
        <v>411033175</v>
      </c>
      <c r="AF69" s="158">
        <f t="shared" si="38"/>
        <v>459.5979736831512</v>
      </c>
      <c r="AG69" s="151">
        <v>659955130</v>
      </c>
      <c r="AH69" s="46">
        <f t="shared" si="16"/>
        <v>1471.501390217418</v>
      </c>
      <c r="AI69" s="17">
        <v>2464078754</v>
      </c>
      <c r="AJ69" s="48">
        <f t="shared" si="17"/>
        <v>72781.15412334594</v>
      </c>
      <c r="AK69" s="48">
        <f t="shared" si="18"/>
        <v>1696.9094055635364</v>
      </c>
      <c r="AL69" s="17">
        <v>0</v>
      </c>
      <c r="AM69" s="48">
        <v>0</v>
      </c>
      <c r="AN69" s="48">
        <v>349411107</v>
      </c>
      <c r="AO69" s="17">
        <f t="shared" si="19"/>
        <v>1056.5196042561813</v>
      </c>
      <c r="AP69" s="48">
        <v>190040576</v>
      </c>
      <c r="AQ69" s="17">
        <f t="shared" si="20"/>
        <v>22347.198494825963</v>
      </c>
      <c r="AR69" s="36">
        <v>731106</v>
      </c>
      <c r="AS69" s="67">
        <f t="shared" si="21"/>
        <v>0.22703998926762736</v>
      </c>
      <c r="AT69" s="36">
        <v>12673999</v>
      </c>
      <c r="AU69" s="67">
        <f t="shared" si="22"/>
        <v>3.9358240760408476</v>
      </c>
      <c r="AV69" s="36">
        <v>1308852</v>
      </c>
      <c r="AW69" s="67">
        <f t="shared" si="23"/>
        <v>0.40645507495891514</v>
      </c>
      <c r="AX69" s="36">
        <v>4260881</v>
      </c>
      <c r="AY69" s="67">
        <f t="shared" si="24"/>
        <v>1.3231875767818038</v>
      </c>
      <c r="AZ69" s="36">
        <v>548039</v>
      </c>
      <c r="BA69" s="67">
        <f t="shared" si="25"/>
        <v>0.1701897791541052</v>
      </c>
      <c r="BB69" s="36">
        <v>5214812</v>
      </c>
      <c r="BC69" s="67">
        <f t="shared" si="26"/>
        <v>1.619424352300069</v>
      </c>
      <c r="BD69" s="36">
        <v>213548</v>
      </c>
      <c r="BE69" s="67">
        <f t="shared" si="27"/>
        <v>0.06631587707955247</v>
      </c>
      <c r="BF69" s="36">
        <v>0</v>
      </c>
      <c r="BG69" s="67">
        <f t="shared" si="28"/>
        <v>0</v>
      </c>
      <c r="BH69" s="36">
        <v>242919</v>
      </c>
      <c r="BI69" s="67">
        <f t="shared" si="29"/>
        <v>0.0754368411049872</v>
      </c>
      <c r="BJ69" s="48">
        <v>1600390250</v>
      </c>
      <c r="BK69" s="62">
        <f t="shared" si="41"/>
        <v>2188.998927652078</v>
      </c>
      <c r="BL69" s="62">
        <v>5205466696</v>
      </c>
      <c r="BM69" s="62">
        <f t="shared" si="42"/>
        <v>410.72014413130375</v>
      </c>
      <c r="BN69" s="62">
        <v>695843962</v>
      </c>
      <c r="BO69" s="62">
        <f t="shared" si="30"/>
        <v>531.6444960927591</v>
      </c>
      <c r="BP69" s="62">
        <v>4187648704</v>
      </c>
      <c r="BQ69" s="62">
        <f t="shared" si="31"/>
        <v>982.8128746144283</v>
      </c>
      <c r="BR69" s="62">
        <v>12826109363</v>
      </c>
      <c r="BS69" s="62">
        <f t="shared" si="32"/>
        <v>23403.643468804228</v>
      </c>
      <c r="BT69" s="62">
        <f t="shared" si="33"/>
        <v>2459.5535491979385</v>
      </c>
      <c r="BU69" s="62">
        <v>332816497</v>
      </c>
      <c r="BV69" s="62">
        <f t="shared" si="34"/>
        <v>1558.5090799258246</v>
      </c>
      <c r="BW69" s="62">
        <v>0</v>
      </c>
      <c r="BX69" s="62">
        <v>0</v>
      </c>
      <c r="BY69" s="62">
        <v>2427874908</v>
      </c>
      <c r="BZ69" s="62">
        <f t="shared" si="35"/>
        <v>9994.586294196832</v>
      </c>
    </row>
    <row r="70" spans="1:78" ht="30" customHeight="1">
      <c r="A70" s="5">
        <v>63</v>
      </c>
      <c r="B70" s="8" t="s">
        <v>54</v>
      </c>
      <c r="C70" s="33">
        <v>2487529</v>
      </c>
      <c r="D70" s="33">
        <v>2491132</v>
      </c>
      <c r="E70" s="36">
        <v>31900</v>
      </c>
      <c r="F70" s="67">
        <f t="shared" si="4"/>
        <v>0.012823971097422383</v>
      </c>
      <c r="G70" s="36">
        <v>660433</v>
      </c>
      <c r="H70" s="67">
        <f t="shared" si="5"/>
        <v>0.2654976082690895</v>
      </c>
      <c r="I70" s="36">
        <v>0</v>
      </c>
      <c r="J70" s="67">
        <f t="shared" si="6"/>
        <v>0</v>
      </c>
      <c r="K70" s="36">
        <f t="shared" si="36"/>
        <v>660433</v>
      </c>
      <c r="L70" s="67">
        <f t="shared" si="7"/>
        <v>0.2654976082690895</v>
      </c>
      <c r="M70" s="36">
        <v>330382</v>
      </c>
      <c r="N70" s="67">
        <f t="shared" si="8"/>
        <v>0.1328153360222132</v>
      </c>
      <c r="O70" s="36">
        <v>27141</v>
      </c>
      <c r="P70" s="67">
        <f t="shared" si="9"/>
        <v>0.010910827572261469</v>
      </c>
      <c r="Q70" s="36">
        <v>1307997</v>
      </c>
      <c r="R70" s="67">
        <f t="shared" si="10"/>
        <v>0.5258218095145826</v>
      </c>
      <c r="S70" s="36">
        <v>0</v>
      </c>
      <c r="T70" s="67">
        <f t="shared" si="11"/>
        <v>0</v>
      </c>
      <c r="U70" s="36">
        <v>189050</v>
      </c>
      <c r="V70" s="67">
        <f t="shared" si="12"/>
        <v>0.07599911398017872</v>
      </c>
      <c r="W70" s="36">
        <v>1358</v>
      </c>
      <c r="X70" s="67">
        <f t="shared" si="13"/>
        <v>0.0005459232837084513</v>
      </c>
      <c r="Y70" s="17">
        <v>89031242</v>
      </c>
      <c r="Z70" s="41">
        <f t="shared" si="14"/>
        <v>2790.94802507837</v>
      </c>
      <c r="AA70" s="17">
        <v>156513630</v>
      </c>
      <c r="AB70" s="143">
        <f t="shared" si="15"/>
        <v>236.9863862042024</v>
      </c>
      <c r="AC70" s="154">
        <v>0</v>
      </c>
      <c r="AD70" s="158">
        <v>0</v>
      </c>
      <c r="AE70" s="154">
        <f t="shared" si="37"/>
        <v>156513630</v>
      </c>
      <c r="AF70" s="158">
        <f t="shared" si="38"/>
        <v>236.9863862042024</v>
      </c>
      <c r="AG70" s="151">
        <v>225053285</v>
      </c>
      <c r="AH70" s="46">
        <f t="shared" si="16"/>
        <v>681.1911211869896</v>
      </c>
      <c r="AI70" s="17">
        <v>1237323455</v>
      </c>
      <c r="AJ70" s="48">
        <f t="shared" si="17"/>
        <v>45588.72020190855</v>
      </c>
      <c r="AK70" s="48">
        <f t="shared" si="18"/>
        <v>945.9681138412396</v>
      </c>
      <c r="AL70" s="17">
        <v>0</v>
      </c>
      <c r="AM70" s="48">
        <v>0</v>
      </c>
      <c r="AN70" s="48">
        <v>248789800</v>
      </c>
      <c r="AO70" s="17">
        <f t="shared" si="19"/>
        <v>1316</v>
      </c>
      <c r="AP70" s="48">
        <v>20200110</v>
      </c>
      <c r="AQ70" s="17">
        <f t="shared" si="20"/>
        <v>14874.896907216495</v>
      </c>
      <c r="AR70" s="36">
        <v>641724</v>
      </c>
      <c r="AS70" s="67">
        <f t="shared" si="21"/>
        <v>0.25760337067646355</v>
      </c>
      <c r="AT70" s="36">
        <v>7444527</v>
      </c>
      <c r="AU70" s="67">
        <f t="shared" si="22"/>
        <v>2.988411292536887</v>
      </c>
      <c r="AV70" s="36">
        <v>583174</v>
      </c>
      <c r="AW70" s="67">
        <f t="shared" si="23"/>
        <v>0.23409999951829127</v>
      </c>
      <c r="AX70" s="36">
        <v>4116240</v>
      </c>
      <c r="AY70" s="67">
        <f t="shared" si="24"/>
        <v>1.65235724160743</v>
      </c>
      <c r="AZ70" s="36">
        <v>521962</v>
      </c>
      <c r="BA70" s="67">
        <f t="shared" si="25"/>
        <v>0.2095280378558824</v>
      </c>
      <c r="BB70" s="36">
        <v>4566060</v>
      </c>
      <c r="BC70" s="67">
        <f t="shared" si="26"/>
        <v>1.8329257542354238</v>
      </c>
      <c r="BD70" s="36">
        <v>98212</v>
      </c>
      <c r="BE70" s="67">
        <f t="shared" si="27"/>
        <v>0.039424647108222285</v>
      </c>
      <c r="BF70" s="36">
        <v>0</v>
      </c>
      <c r="BG70" s="67">
        <f t="shared" si="28"/>
        <v>0</v>
      </c>
      <c r="BH70" s="36">
        <v>149219</v>
      </c>
      <c r="BI70" s="67">
        <f t="shared" si="29"/>
        <v>0.059900077555103466</v>
      </c>
      <c r="BJ70" s="48">
        <v>1313910472</v>
      </c>
      <c r="BK70" s="62">
        <f t="shared" si="41"/>
        <v>2047.4697408854897</v>
      </c>
      <c r="BL70" s="62">
        <v>3226797152</v>
      </c>
      <c r="BM70" s="62">
        <f t="shared" si="42"/>
        <v>433.44555698434567</v>
      </c>
      <c r="BN70" s="62">
        <v>255383466</v>
      </c>
      <c r="BO70" s="62">
        <f t="shared" si="30"/>
        <v>437.91984210544365</v>
      </c>
      <c r="BP70" s="62">
        <v>3980420274</v>
      </c>
      <c r="BQ70" s="62">
        <f t="shared" si="31"/>
        <v>967.0039341729346</v>
      </c>
      <c r="BR70" s="62">
        <v>12919847030</v>
      </c>
      <c r="BS70" s="62">
        <f t="shared" si="32"/>
        <v>24752.46671213613</v>
      </c>
      <c r="BT70" s="62">
        <f t="shared" si="33"/>
        <v>2829.539478237255</v>
      </c>
      <c r="BU70" s="62">
        <v>163032855</v>
      </c>
      <c r="BV70" s="62">
        <f t="shared" si="34"/>
        <v>1660.0095202215616</v>
      </c>
      <c r="BW70" s="62">
        <v>0</v>
      </c>
      <c r="BX70" s="62">
        <v>0</v>
      </c>
      <c r="BY70" s="62">
        <v>925270516</v>
      </c>
      <c r="BZ70" s="62">
        <f t="shared" si="35"/>
        <v>6200.755372975292</v>
      </c>
    </row>
    <row r="71" spans="1:78" ht="30" customHeight="1">
      <c r="A71" s="5">
        <v>64</v>
      </c>
      <c r="B71" s="8" t="s">
        <v>55</v>
      </c>
      <c r="C71" s="33">
        <v>1257621</v>
      </c>
      <c r="D71" s="33">
        <v>1268955</v>
      </c>
      <c r="E71" s="36">
        <v>5114</v>
      </c>
      <c r="F71" s="67">
        <f t="shared" si="4"/>
        <v>0.004066407924167933</v>
      </c>
      <c r="G71" s="36">
        <v>692693</v>
      </c>
      <c r="H71" s="67">
        <f t="shared" si="5"/>
        <v>0.5507963050871447</v>
      </c>
      <c r="I71" s="36">
        <v>0</v>
      </c>
      <c r="J71" s="67">
        <f t="shared" si="6"/>
        <v>0</v>
      </c>
      <c r="K71" s="36">
        <f t="shared" si="36"/>
        <v>692693</v>
      </c>
      <c r="L71" s="67">
        <f t="shared" si="7"/>
        <v>0.5507963050871447</v>
      </c>
      <c r="M71" s="36">
        <v>162791</v>
      </c>
      <c r="N71" s="67">
        <f t="shared" si="8"/>
        <v>0.1294436082094685</v>
      </c>
      <c r="O71" s="36">
        <v>24282</v>
      </c>
      <c r="P71" s="67">
        <f t="shared" si="9"/>
        <v>0.019307883694690213</v>
      </c>
      <c r="Q71" s="36">
        <v>796684</v>
      </c>
      <c r="R71" s="67">
        <f t="shared" si="10"/>
        <v>0.6334849688419643</v>
      </c>
      <c r="S71" s="36">
        <v>26084</v>
      </c>
      <c r="T71" s="67">
        <f t="shared" si="11"/>
        <v>0.020740747808759556</v>
      </c>
      <c r="U71" s="36">
        <v>86981</v>
      </c>
      <c r="V71" s="67">
        <f t="shared" si="12"/>
        <v>0.06916312625186762</v>
      </c>
      <c r="W71" s="36">
        <v>4979</v>
      </c>
      <c r="X71" s="67">
        <f t="shared" si="13"/>
        <v>0.003959062388430219</v>
      </c>
      <c r="Y71" s="17">
        <v>28230238</v>
      </c>
      <c r="Z71" s="41">
        <f t="shared" si="14"/>
        <v>5520.1873289010555</v>
      </c>
      <c r="AA71" s="17">
        <v>191712704</v>
      </c>
      <c r="AB71" s="143">
        <f t="shared" si="15"/>
        <v>276.76431550484847</v>
      </c>
      <c r="AC71" s="154">
        <v>0</v>
      </c>
      <c r="AD71" s="158">
        <v>0</v>
      </c>
      <c r="AE71" s="154">
        <f t="shared" si="37"/>
        <v>191712704</v>
      </c>
      <c r="AF71" s="158">
        <f t="shared" si="38"/>
        <v>276.76431550484847</v>
      </c>
      <c r="AG71" s="151">
        <v>125750329</v>
      </c>
      <c r="AH71" s="46">
        <f t="shared" si="16"/>
        <v>772.464872136666</v>
      </c>
      <c r="AI71" s="17">
        <v>773647624</v>
      </c>
      <c r="AJ71" s="48">
        <f t="shared" si="17"/>
        <v>31860.951486697966</v>
      </c>
      <c r="AK71" s="48">
        <f t="shared" si="18"/>
        <v>971.0846759819451</v>
      </c>
      <c r="AL71" s="17">
        <v>46035900</v>
      </c>
      <c r="AM71" s="48">
        <f>AL71/S71</f>
        <v>1764.9095230792823</v>
      </c>
      <c r="AN71" s="48">
        <v>43982018</v>
      </c>
      <c r="AO71" s="17">
        <f t="shared" si="19"/>
        <v>505.6508662811419</v>
      </c>
      <c r="AP71" s="48">
        <v>48788282</v>
      </c>
      <c r="AQ71" s="17">
        <f t="shared" si="20"/>
        <v>9798.811407913236</v>
      </c>
      <c r="AR71" s="36">
        <v>291007</v>
      </c>
      <c r="AS71" s="67">
        <f t="shared" si="21"/>
        <v>0.22932806915926884</v>
      </c>
      <c r="AT71" s="36">
        <v>2856507</v>
      </c>
      <c r="AU71" s="67">
        <f t="shared" si="22"/>
        <v>2.251070368925612</v>
      </c>
      <c r="AV71" s="36">
        <v>680604</v>
      </c>
      <c r="AW71" s="67">
        <f t="shared" si="23"/>
        <v>0.5363499887702874</v>
      </c>
      <c r="AX71" s="36">
        <v>2422225</v>
      </c>
      <c r="AY71" s="67">
        <f t="shared" si="24"/>
        <v>1.9088344346332218</v>
      </c>
      <c r="AZ71" s="36">
        <v>226154</v>
      </c>
      <c r="BA71" s="67">
        <f t="shared" si="25"/>
        <v>0.1782206618832031</v>
      </c>
      <c r="BB71" s="36">
        <v>2105179</v>
      </c>
      <c r="BC71" s="67">
        <f t="shared" si="26"/>
        <v>1.6589863312725825</v>
      </c>
      <c r="BD71" s="36">
        <v>51692</v>
      </c>
      <c r="BE71" s="67">
        <f t="shared" si="27"/>
        <v>0.04073588109901454</v>
      </c>
      <c r="BF71" s="36">
        <v>0</v>
      </c>
      <c r="BG71" s="67">
        <f t="shared" si="28"/>
        <v>0</v>
      </c>
      <c r="BH71" s="36">
        <v>72090</v>
      </c>
      <c r="BI71" s="67">
        <f t="shared" si="29"/>
        <v>0.05681052519592893</v>
      </c>
      <c r="BJ71" s="48">
        <v>674207970</v>
      </c>
      <c r="BK71" s="62">
        <f t="shared" si="41"/>
        <v>2316.8101454604184</v>
      </c>
      <c r="BL71" s="62">
        <v>1189861890</v>
      </c>
      <c r="BM71" s="62">
        <f t="shared" si="42"/>
        <v>416.5443634480854</v>
      </c>
      <c r="BN71" s="62">
        <v>330492340</v>
      </c>
      <c r="BO71" s="62">
        <f t="shared" si="30"/>
        <v>485.5868316965519</v>
      </c>
      <c r="BP71" s="62">
        <v>2577052251</v>
      </c>
      <c r="BQ71" s="62">
        <f t="shared" si="31"/>
        <v>1063.9194339914748</v>
      </c>
      <c r="BR71" s="62">
        <v>5513161969</v>
      </c>
      <c r="BS71" s="62">
        <f t="shared" si="32"/>
        <v>24377.910490196944</v>
      </c>
      <c r="BT71" s="62">
        <f t="shared" si="33"/>
        <v>2618.8566240685473</v>
      </c>
      <c r="BU71" s="62">
        <v>134064425</v>
      </c>
      <c r="BV71" s="62">
        <f t="shared" si="34"/>
        <v>2593.52365936702</v>
      </c>
      <c r="BW71" s="62">
        <v>0</v>
      </c>
      <c r="BX71" s="62">
        <v>0</v>
      </c>
      <c r="BY71" s="62">
        <v>615530632</v>
      </c>
      <c r="BZ71" s="62">
        <f t="shared" si="35"/>
        <v>8538.363601054238</v>
      </c>
    </row>
    <row r="72" spans="1:78" s="12" customFormat="1" ht="30" customHeight="1">
      <c r="A72" s="11">
        <v>65</v>
      </c>
      <c r="B72" s="7" t="s">
        <v>119</v>
      </c>
      <c r="C72" s="32">
        <f aca="true" t="shared" si="45" ref="C72:BY72">SUM(C73:C78)</f>
        <v>12308103</v>
      </c>
      <c r="D72" s="32">
        <f t="shared" si="45"/>
        <v>12555326</v>
      </c>
      <c r="E72" s="32">
        <f t="shared" si="45"/>
        <v>282743</v>
      </c>
      <c r="F72" s="66">
        <f t="shared" si="4"/>
        <v>0.022972102199664723</v>
      </c>
      <c r="G72" s="32">
        <f t="shared" si="45"/>
        <v>5074553</v>
      </c>
      <c r="H72" s="66">
        <f t="shared" si="5"/>
        <v>0.4122936735254816</v>
      </c>
      <c r="I72" s="32">
        <f t="shared" si="45"/>
        <v>93252</v>
      </c>
      <c r="J72" s="136">
        <f t="shared" si="6"/>
        <v>0.0075764721825938575</v>
      </c>
      <c r="K72" s="32">
        <f t="shared" si="45"/>
        <v>5167805</v>
      </c>
      <c r="L72" s="136">
        <f t="shared" si="7"/>
        <v>0.4198701457080754</v>
      </c>
      <c r="M72" s="32">
        <f t="shared" si="45"/>
        <v>1184061</v>
      </c>
      <c r="N72" s="66">
        <f t="shared" si="8"/>
        <v>0.09620174611798422</v>
      </c>
      <c r="O72" s="32">
        <f t="shared" si="45"/>
        <v>194256</v>
      </c>
      <c r="P72" s="66">
        <f t="shared" si="9"/>
        <v>0.015782773348581823</v>
      </c>
      <c r="Q72" s="32">
        <f t="shared" si="45"/>
        <v>6226910</v>
      </c>
      <c r="R72" s="66">
        <f t="shared" si="10"/>
        <v>0.5059195555968292</v>
      </c>
      <c r="S72" s="32">
        <f t="shared" si="45"/>
        <v>135942</v>
      </c>
      <c r="T72" s="66">
        <f t="shared" si="11"/>
        <v>0.01104491894486096</v>
      </c>
      <c r="U72" s="32">
        <f t="shared" si="45"/>
        <v>197941</v>
      </c>
      <c r="V72" s="66">
        <f t="shared" si="12"/>
        <v>0.01608216960810289</v>
      </c>
      <c r="W72" s="32">
        <f t="shared" si="45"/>
        <v>25075</v>
      </c>
      <c r="X72" s="66">
        <f t="shared" si="13"/>
        <v>0.002037275768654195</v>
      </c>
      <c r="Y72" s="32">
        <f t="shared" si="45"/>
        <v>633918137</v>
      </c>
      <c r="Z72" s="42">
        <f t="shared" si="14"/>
        <v>2242.02946492044</v>
      </c>
      <c r="AA72" s="32">
        <f t="shared" si="45"/>
        <v>4498654921</v>
      </c>
      <c r="AB72" s="141">
        <f t="shared" si="15"/>
        <v>886.5125501694434</v>
      </c>
      <c r="AC72" s="32">
        <f t="shared" si="45"/>
        <v>204933885</v>
      </c>
      <c r="AD72" s="156">
        <f>AC72/I72</f>
        <v>2197.635278599923</v>
      </c>
      <c r="AE72" s="32">
        <f t="shared" si="45"/>
        <v>4703588806</v>
      </c>
      <c r="AF72" s="156">
        <f t="shared" si="38"/>
        <v>910.171495634994</v>
      </c>
      <c r="AG72" s="150">
        <f t="shared" si="45"/>
        <v>2458863759</v>
      </c>
      <c r="AH72" s="45">
        <f t="shared" si="16"/>
        <v>2076.6360508453536</v>
      </c>
      <c r="AI72" s="32">
        <f t="shared" si="45"/>
        <v>19852628890</v>
      </c>
      <c r="AJ72" s="47">
        <f t="shared" si="17"/>
        <v>102198.27902355655</v>
      </c>
      <c r="AK72" s="47">
        <f t="shared" si="18"/>
        <v>3188.199105174155</v>
      </c>
      <c r="AL72" s="32">
        <f t="shared" si="45"/>
        <v>248704527</v>
      </c>
      <c r="AM72" s="47">
        <f>AL72/S72</f>
        <v>1829.4899810213178</v>
      </c>
      <c r="AN72" s="32">
        <f t="shared" si="45"/>
        <v>338256701</v>
      </c>
      <c r="AO72" s="32">
        <f t="shared" si="19"/>
        <v>1708.876387408369</v>
      </c>
      <c r="AP72" s="32">
        <f t="shared" si="45"/>
        <v>539877639</v>
      </c>
      <c r="AQ72" s="32">
        <f t="shared" si="20"/>
        <v>21530.514017946163</v>
      </c>
      <c r="AR72" s="32">
        <f t="shared" si="45"/>
        <v>3380763</v>
      </c>
      <c r="AS72" s="66">
        <f t="shared" si="21"/>
        <v>0.2692692328339384</v>
      </c>
      <c r="AT72" s="32">
        <f t="shared" si="45"/>
        <v>45999215</v>
      </c>
      <c r="AU72" s="66">
        <f t="shared" si="22"/>
        <v>3.6637212765323657</v>
      </c>
      <c r="AV72" s="32">
        <f t="shared" si="45"/>
        <v>4050088</v>
      </c>
      <c r="AW72" s="66">
        <f t="shared" si="23"/>
        <v>0.3225792783078671</v>
      </c>
      <c r="AX72" s="32">
        <f t="shared" si="45"/>
        <v>20567624</v>
      </c>
      <c r="AY72" s="66">
        <f t="shared" si="24"/>
        <v>1.638159295903587</v>
      </c>
      <c r="AZ72" s="32">
        <f t="shared" si="45"/>
        <v>2265884</v>
      </c>
      <c r="BA72" s="66">
        <f t="shared" si="25"/>
        <v>0.1804719367701006</v>
      </c>
      <c r="BB72" s="32">
        <f t="shared" si="45"/>
        <v>20888294</v>
      </c>
      <c r="BC72" s="66">
        <f t="shared" si="26"/>
        <v>1.6636998513618841</v>
      </c>
      <c r="BD72" s="32">
        <f t="shared" si="45"/>
        <v>453234</v>
      </c>
      <c r="BE72" s="66">
        <f t="shared" si="27"/>
        <v>0.036098943189527694</v>
      </c>
      <c r="BF72" s="32">
        <f t="shared" si="45"/>
        <v>216942</v>
      </c>
      <c r="BG72" s="66">
        <f t="shared" si="28"/>
        <v>0.017278882284697348</v>
      </c>
      <c r="BH72" s="32">
        <f t="shared" si="45"/>
        <v>768772</v>
      </c>
      <c r="BI72" s="66">
        <f t="shared" si="29"/>
        <v>0.06123074781172548</v>
      </c>
      <c r="BJ72" s="32">
        <f t="shared" si="45"/>
        <v>10160008128</v>
      </c>
      <c r="BK72" s="47">
        <f aca="true" t="shared" si="46" ref="BK72:BK102">BJ72/AR72</f>
        <v>3005.2411624239853</v>
      </c>
      <c r="BL72" s="32">
        <f t="shared" si="45"/>
        <v>26915254462</v>
      </c>
      <c r="BM72" s="47">
        <f aca="true" t="shared" si="47" ref="BM72:BM102">BL72/AT72</f>
        <v>585.1242127066733</v>
      </c>
      <c r="BN72" s="32">
        <f t="shared" si="45"/>
        <v>2532093456</v>
      </c>
      <c r="BO72" s="47">
        <f t="shared" si="30"/>
        <v>625.1946762638244</v>
      </c>
      <c r="BP72" s="32">
        <f t="shared" si="45"/>
        <v>29419286444</v>
      </c>
      <c r="BQ72" s="47">
        <f t="shared" si="31"/>
        <v>1430.3687408910237</v>
      </c>
      <c r="BR72" s="32">
        <f t="shared" si="45"/>
        <v>77723177001</v>
      </c>
      <c r="BS72" s="47">
        <f t="shared" si="32"/>
        <v>34301.48101182585</v>
      </c>
      <c r="BT72" s="47">
        <f t="shared" si="33"/>
        <v>3720.896354723847</v>
      </c>
      <c r="BU72" s="32">
        <f t="shared" si="45"/>
        <v>1289127482</v>
      </c>
      <c r="BV72" s="47">
        <f t="shared" si="34"/>
        <v>2844.28679666574</v>
      </c>
      <c r="BW72" s="32">
        <f t="shared" si="45"/>
        <v>752768003</v>
      </c>
      <c r="BX72" s="47">
        <f>BW72/BF72</f>
        <v>3469.904412239216</v>
      </c>
      <c r="BY72" s="32">
        <f t="shared" si="45"/>
        <v>10891922108</v>
      </c>
      <c r="BZ72" s="47">
        <f t="shared" si="35"/>
        <v>14167.948504888316</v>
      </c>
    </row>
    <row r="73" spans="1:78" ht="30" customHeight="1">
      <c r="A73" s="5">
        <v>66</v>
      </c>
      <c r="B73" s="8" t="s">
        <v>56</v>
      </c>
      <c r="C73" s="33">
        <v>861896</v>
      </c>
      <c r="D73" s="33">
        <v>908320</v>
      </c>
      <c r="E73" s="36">
        <v>3556</v>
      </c>
      <c r="F73" s="67">
        <f aca="true" t="shared" si="48" ref="F73:F101">E73/C73</f>
        <v>0.004125787798063803</v>
      </c>
      <c r="G73" s="36">
        <v>378107</v>
      </c>
      <c r="H73" s="67">
        <f aca="true" t="shared" si="49" ref="H73:H101">G73/C73</f>
        <v>0.43869213919080724</v>
      </c>
      <c r="I73" s="36">
        <v>0</v>
      </c>
      <c r="J73" s="67">
        <f aca="true" t="shared" si="50" ref="J73:J101">I73/C73</f>
        <v>0</v>
      </c>
      <c r="K73" s="36">
        <f t="shared" si="36"/>
        <v>378107</v>
      </c>
      <c r="L73" s="67">
        <f aca="true" t="shared" si="51" ref="L73:L101">K73/C73</f>
        <v>0.43869213919080724</v>
      </c>
      <c r="M73" s="36">
        <v>114075</v>
      </c>
      <c r="N73" s="67">
        <f aca="true" t="shared" si="52" ref="N73:N101">M73/C73</f>
        <v>0.13235355541735894</v>
      </c>
      <c r="O73" s="36">
        <v>12768</v>
      </c>
      <c r="P73" s="67">
        <f aca="true" t="shared" si="53" ref="P73:P101">O73/C73</f>
        <v>0.014813852251315703</v>
      </c>
      <c r="Q73" s="36">
        <v>574054</v>
      </c>
      <c r="R73" s="67">
        <f aca="true" t="shared" si="54" ref="R73:R101">Q73/C73</f>
        <v>0.6660362735179186</v>
      </c>
      <c r="S73" s="36">
        <v>0</v>
      </c>
      <c r="T73" s="67">
        <f aca="true" t="shared" si="55" ref="T73:T101">S73/C73</f>
        <v>0</v>
      </c>
      <c r="U73" s="36">
        <v>12376</v>
      </c>
      <c r="V73" s="67">
        <f aca="true" t="shared" si="56" ref="V73:V101">U73/C73</f>
        <v>0.014359040997985836</v>
      </c>
      <c r="W73" s="36">
        <v>2512</v>
      </c>
      <c r="X73" s="67">
        <f aca="true" t="shared" si="57" ref="X73:X101">W73/C73</f>
        <v>0.0029145047662362976</v>
      </c>
      <c r="Y73" s="17">
        <v>9753677</v>
      </c>
      <c r="Z73" s="41">
        <f aca="true" t="shared" si="58" ref="Z73:Z100">Y73/E73</f>
        <v>2742.87879640045</v>
      </c>
      <c r="AA73" s="17">
        <v>82051317</v>
      </c>
      <c r="AB73" s="142">
        <f aca="true" t="shared" si="59" ref="AB73:AB100">AA73/G73</f>
        <v>217.00554869388824</v>
      </c>
      <c r="AC73" s="154">
        <v>0</v>
      </c>
      <c r="AD73" s="157">
        <v>0</v>
      </c>
      <c r="AE73" s="154">
        <f t="shared" si="37"/>
        <v>82051317</v>
      </c>
      <c r="AF73" s="157">
        <f t="shared" si="38"/>
        <v>217.00554869388824</v>
      </c>
      <c r="AG73" s="151">
        <v>103146037</v>
      </c>
      <c r="AH73" s="46">
        <f aca="true" t="shared" si="60" ref="AH73:AH100">AG73/M73</f>
        <v>904.19493315801</v>
      </c>
      <c r="AI73" s="17">
        <v>712323712</v>
      </c>
      <c r="AJ73" s="48">
        <f aca="true" t="shared" si="61" ref="AJ73:AJ100">AI73/O73</f>
        <v>55789.76441102757</v>
      </c>
      <c r="AK73" s="48">
        <f aca="true" t="shared" si="62" ref="AK73:AK100">AI73/Q73</f>
        <v>1240.8653401944764</v>
      </c>
      <c r="AL73" s="17">
        <v>0</v>
      </c>
      <c r="AM73" s="48">
        <v>0</v>
      </c>
      <c r="AN73" s="48">
        <v>12743001</v>
      </c>
      <c r="AO73" s="17">
        <f aca="true" t="shared" si="63" ref="AO73:AO100">AN73/U73</f>
        <v>1029.6542501616032</v>
      </c>
      <c r="AP73" s="48">
        <v>21983817</v>
      </c>
      <c r="AQ73" s="17">
        <f aca="true" t="shared" si="64" ref="AQ73:AQ100">AP73/W73</f>
        <v>8751.519506369426</v>
      </c>
      <c r="AR73" s="36">
        <v>229022</v>
      </c>
      <c r="AS73" s="67">
        <f aca="true" t="shared" si="65" ref="AS73:AS102">AR73/D73</f>
        <v>0.25213801303505373</v>
      </c>
      <c r="AT73" s="36">
        <v>2092910</v>
      </c>
      <c r="AU73" s="67">
        <f aca="true" t="shared" si="66" ref="AU73:AU102">AT73/D73</f>
        <v>2.304154923375022</v>
      </c>
      <c r="AV73" s="36">
        <v>291291</v>
      </c>
      <c r="AW73" s="67">
        <f aca="true" t="shared" si="67" ref="AW73:AW102">AV73/D73</f>
        <v>0.32069204685573366</v>
      </c>
      <c r="AX73" s="36">
        <v>1607742</v>
      </c>
      <c r="AY73" s="67">
        <f aca="true" t="shared" si="68" ref="AY73:AY102">AX73/D73</f>
        <v>1.7700171745640303</v>
      </c>
      <c r="AZ73" s="36">
        <v>165004</v>
      </c>
      <c r="BA73" s="67">
        <f aca="true" t="shared" si="69" ref="BA73:BA102">AZ73/D73</f>
        <v>0.1816584463625154</v>
      </c>
      <c r="BB73" s="36">
        <v>1631037</v>
      </c>
      <c r="BC73" s="67">
        <f aca="true" t="shared" si="70" ref="BC73:BC102">BB73/D73</f>
        <v>1.7956634225823498</v>
      </c>
      <c r="BD73" s="36">
        <v>31796</v>
      </c>
      <c r="BE73" s="67">
        <f aca="true" t="shared" si="71" ref="BE73:BE102">BD73/D73</f>
        <v>0.035005284481240094</v>
      </c>
      <c r="BF73" s="36">
        <v>0</v>
      </c>
      <c r="BG73" s="67">
        <f aca="true" t="shared" si="72" ref="BG73:BG102">BF73/D73</f>
        <v>0</v>
      </c>
      <c r="BH73" s="36">
        <v>58482</v>
      </c>
      <c r="BI73" s="67">
        <f aca="true" t="shared" si="73" ref="BI73:BI102">BH73/D73</f>
        <v>0.064384798308966</v>
      </c>
      <c r="BJ73" s="17">
        <v>527840028</v>
      </c>
      <c r="BK73" s="62">
        <f t="shared" si="46"/>
        <v>2304.756870518989</v>
      </c>
      <c r="BL73" s="62">
        <v>938082716</v>
      </c>
      <c r="BM73" s="62">
        <f t="shared" si="47"/>
        <v>448.2193290681396</v>
      </c>
      <c r="BN73" s="62">
        <v>152356749</v>
      </c>
      <c r="BO73" s="62">
        <f aca="true" t="shared" si="74" ref="BO73:BO102">BN73/AV73</f>
        <v>523.0396716685376</v>
      </c>
      <c r="BP73" s="62">
        <v>1897677160</v>
      </c>
      <c r="BQ73" s="62">
        <f aca="true" t="shared" si="75" ref="BQ73:BQ102">BP73/AX73</f>
        <v>1180.3368699704306</v>
      </c>
      <c r="BR73" s="62">
        <v>4226687644</v>
      </c>
      <c r="BS73" s="62">
        <f aca="true" t="shared" si="76" ref="BS73:BS102">BR73/AZ73</f>
        <v>25615.667765629925</v>
      </c>
      <c r="BT73" s="62">
        <f aca="true" t="shared" si="77" ref="BT73:BT102">BR73/BB73</f>
        <v>2591.4112579910816</v>
      </c>
      <c r="BU73" s="62">
        <v>43187295</v>
      </c>
      <c r="BV73" s="62">
        <f aca="true" t="shared" si="78" ref="BV73:BV99">BU73/BD73</f>
        <v>1358.2618882878348</v>
      </c>
      <c r="BW73" s="62">
        <v>0</v>
      </c>
      <c r="BX73" s="62">
        <v>0</v>
      </c>
      <c r="BY73" s="62">
        <v>745842515</v>
      </c>
      <c r="BZ73" s="62">
        <f aca="true" t="shared" si="79" ref="BZ73:BZ102">BY73/BH73</f>
        <v>12753.368814336034</v>
      </c>
    </row>
    <row r="74" spans="1:78" ht="30" customHeight="1">
      <c r="A74" s="5">
        <v>67</v>
      </c>
      <c r="B74" s="8" t="s">
        <v>57</v>
      </c>
      <c r="C74" s="33">
        <v>4330006</v>
      </c>
      <c r="D74" s="33">
        <v>4486964</v>
      </c>
      <c r="E74" s="36">
        <v>64070</v>
      </c>
      <c r="F74" s="67">
        <f t="shared" si="48"/>
        <v>0.014796746240074495</v>
      </c>
      <c r="G74" s="36">
        <v>2379132</v>
      </c>
      <c r="H74" s="67">
        <f t="shared" si="49"/>
        <v>0.549452356417058</v>
      </c>
      <c r="I74" s="36">
        <v>28198</v>
      </c>
      <c r="J74" s="67">
        <f t="shared" si="50"/>
        <v>0.006512231160880609</v>
      </c>
      <c r="K74" s="36">
        <f t="shared" si="36"/>
        <v>2407330</v>
      </c>
      <c r="L74" s="67">
        <f t="shared" si="51"/>
        <v>0.5559645875779387</v>
      </c>
      <c r="M74" s="36">
        <v>257582</v>
      </c>
      <c r="N74" s="67">
        <f t="shared" si="52"/>
        <v>0.05948767738428076</v>
      </c>
      <c r="O74" s="36">
        <v>77034</v>
      </c>
      <c r="P74" s="67">
        <f t="shared" si="53"/>
        <v>0.017790737472419205</v>
      </c>
      <c r="Q74" s="36">
        <v>2538822</v>
      </c>
      <c r="R74" s="67">
        <f t="shared" si="54"/>
        <v>0.5863322129345779</v>
      </c>
      <c r="S74" s="36">
        <v>49501</v>
      </c>
      <c r="T74" s="67">
        <f t="shared" si="55"/>
        <v>0.011432085775400773</v>
      </c>
      <c r="U74" s="36">
        <v>41615</v>
      </c>
      <c r="V74" s="67">
        <f t="shared" si="56"/>
        <v>0.009610841185901359</v>
      </c>
      <c r="W74" s="36">
        <v>10687</v>
      </c>
      <c r="X74" s="67">
        <f t="shared" si="57"/>
        <v>0.002468125910218138</v>
      </c>
      <c r="Y74" s="17">
        <v>485161687</v>
      </c>
      <c r="Z74" s="41">
        <f t="shared" si="58"/>
        <v>7572.369080692992</v>
      </c>
      <c r="AA74" s="17">
        <v>1566512997</v>
      </c>
      <c r="AB74" s="142">
        <f t="shared" si="59"/>
        <v>658.4388747660912</v>
      </c>
      <c r="AC74" s="154">
        <v>54031151</v>
      </c>
      <c r="AD74" s="157">
        <f>AC74/I74</f>
        <v>1916.134158450954</v>
      </c>
      <c r="AE74" s="154">
        <f t="shared" si="37"/>
        <v>1620544148</v>
      </c>
      <c r="AF74" s="157">
        <f t="shared" si="38"/>
        <v>673.1707526595856</v>
      </c>
      <c r="AG74" s="151">
        <v>450981904</v>
      </c>
      <c r="AH74" s="46">
        <f t="shared" si="60"/>
        <v>1750.8284895683705</v>
      </c>
      <c r="AI74" s="17">
        <v>7722574495</v>
      </c>
      <c r="AJ74" s="48">
        <f t="shared" si="61"/>
        <v>100248.9095074902</v>
      </c>
      <c r="AK74" s="48">
        <f t="shared" si="62"/>
        <v>3041.794381409961</v>
      </c>
      <c r="AL74" s="17">
        <v>128081107</v>
      </c>
      <c r="AM74" s="48">
        <f>AL74/S74</f>
        <v>2587.444839498192</v>
      </c>
      <c r="AN74" s="48">
        <v>105674692</v>
      </c>
      <c r="AO74" s="17">
        <f t="shared" si="63"/>
        <v>2539.3413913252434</v>
      </c>
      <c r="AP74" s="48">
        <v>229214062</v>
      </c>
      <c r="AQ74" s="17">
        <f t="shared" si="64"/>
        <v>21447.933189856834</v>
      </c>
      <c r="AR74" s="36">
        <v>1143268</v>
      </c>
      <c r="AS74" s="67">
        <f t="shared" si="65"/>
        <v>0.2547976761124003</v>
      </c>
      <c r="AT74" s="36">
        <v>23036649</v>
      </c>
      <c r="AU74" s="67">
        <f t="shared" si="66"/>
        <v>5.134128332654329</v>
      </c>
      <c r="AV74" s="36">
        <v>1429588</v>
      </c>
      <c r="AW74" s="67">
        <f t="shared" si="67"/>
        <v>0.3186091976668411</v>
      </c>
      <c r="AX74" s="36">
        <v>4896095</v>
      </c>
      <c r="AY74" s="67">
        <f t="shared" si="68"/>
        <v>1.091182144541387</v>
      </c>
      <c r="AZ74" s="36">
        <v>785651</v>
      </c>
      <c r="BA74" s="67">
        <f t="shared" si="69"/>
        <v>0.17509634576965627</v>
      </c>
      <c r="BB74" s="36">
        <v>6923883</v>
      </c>
      <c r="BC74" s="67">
        <f t="shared" si="70"/>
        <v>1.5431108874508466</v>
      </c>
      <c r="BD74" s="36">
        <v>123551</v>
      </c>
      <c r="BE74" s="67">
        <f t="shared" si="71"/>
        <v>0.027535545192695996</v>
      </c>
      <c r="BF74" s="36">
        <v>0</v>
      </c>
      <c r="BG74" s="67">
        <f t="shared" si="72"/>
        <v>0</v>
      </c>
      <c r="BH74" s="36">
        <v>271767</v>
      </c>
      <c r="BI74" s="67">
        <f t="shared" si="73"/>
        <v>0.06056812579730972</v>
      </c>
      <c r="BJ74" s="17">
        <v>3054622226</v>
      </c>
      <c r="BK74" s="62">
        <f t="shared" si="46"/>
        <v>2671.8339234545183</v>
      </c>
      <c r="BL74" s="62">
        <v>9699598442</v>
      </c>
      <c r="BM74" s="62">
        <f t="shared" si="47"/>
        <v>421.050754473882</v>
      </c>
      <c r="BN74" s="62">
        <v>742289012</v>
      </c>
      <c r="BO74" s="62">
        <f t="shared" si="74"/>
        <v>519.2328223236345</v>
      </c>
      <c r="BP74" s="62">
        <v>4563324705</v>
      </c>
      <c r="BQ74" s="62">
        <f t="shared" si="75"/>
        <v>932.0335297824082</v>
      </c>
      <c r="BR74" s="62">
        <v>20942076689</v>
      </c>
      <c r="BS74" s="62">
        <f t="shared" si="76"/>
        <v>26655.699145040227</v>
      </c>
      <c r="BT74" s="62">
        <f t="shared" si="77"/>
        <v>3024.614466911125</v>
      </c>
      <c r="BU74" s="62">
        <v>332717094</v>
      </c>
      <c r="BV74" s="62">
        <f t="shared" si="78"/>
        <v>2692.953468608105</v>
      </c>
      <c r="BW74" s="62">
        <v>0</v>
      </c>
      <c r="BX74" s="62">
        <v>0</v>
      </c>
      <c r="BY74" s="62">
        <v>3354044800</v>
      </c>
      <c r="BZ74" s="62">
        <f t="shared" si="79"/>
        <v>12341.61910754433</v>
      </c>
    </row>
    <row r="75" spans="1:78" ht="30" customHeight="1">
      <c r="A75" s="5">
        <v>68</v>
      </c>
      <c r="B75" s="8" t="s">
        <v>58</v>
      </c>
      <c r="C75" s="33">
        <v>1454626</v>
      </c>
      <c r="D75" s="33">
        <v>1433679</v>
      </c>
      <c r="E75" s="36">
        <v>6042</v>
      </c>
      <c r="F75" s="67">
        <f t="shared" si="48"/>
        <v>0.004153644991908573</v>
      </c>
      <c r="G75" s="36">
        <v>0</v>
      </c>
      <c r="H75" s="67">
        <f t="shared" si="49"/>
        <v>0</v>
      </c>
      <c r="I75" s="36">
        <v>13232</v>
      </c>
      <c r="J75" s="67">
        <f t="shared" si="50"/>
        <v>0.00909649628151841</v>
      </c>
      <c r="K75" s="36">
        <f aca="true" t="shared" si="80" ref="K75:K101">G75+I75</f>
        <v>13232</v>
      </c>
      <c r="L75" s="67">
        <f t="shared" si="51"/>
        <v>0.00909649628151841</v>
      </c>
      <c r="M75" s="36">
        <v>0</v>
      </c>
      <c r="N75" s="67">
        <f t="shared" si="52"/>
        <v>0</v>
      </c>
      <c r="O75" s="36">
        <v>2894</v>
      </c>
      <c r="P75" s="67">
        <f t="shared" si="53"/>
        <v>0.0019895148306162545</v>
      </c>
      <c r="Q75" s="36">
        <v>36719</v>
      </c>
      <c r="R75" s="67">
        <f t="shared" si="54"/>
        <v>0.02524291467359995</v>
      </c>
      <c r="S75" s="36">
        <v>0</v>
      </c>
      <c r="T75" s="67">
        <f t="shared" si="55"/>
        <v>0</v>
      </c>
      <c r="U75" s="36">
        <v>0</v>
      </c>
      <c r="V75" s="67">
        <f t="shared" si="56"/>
        <v>0</v>
      </c>
      <c r="W75" s="36">
        <v>0</v>
      </c>
      <c r="X75" s="67">
        <f t="shared" si="57"/>
        <v>0</v>
      </c>
      <c r="Y75" s="17">
        <v>2417559</v>
      </c>
      <c r="Z75" s="41">
        <f t="shared" si="58"/>
        <v>400.1256206554121</v>
      </c>
      <c r="AA75" s="17">
        <v>0</v>
      </c>
      <c r="AB75" s="142">
        <v>0</v>
      </c>
      <c r="AC75" s="154">
        <v>29151058</v>
      </c>
      <c r="AD75" s="157">
        <f>AC75/I75</f>
        <v>2203.0727025392985</v>
      </c>
      <c r="AE75" s="154">
        <f aca="true" t="shared" si="81" ref="AE75:AE102">AA75+AC75</f>
        <v>29151058</v>
      </c>
      <c r="AF75" s="157">
        <f aca="true" t="shared" si="82" ref="AF75:AF100">AE75/K75</f>
        <v>2203.0727025392985</v>
      </c>
      <c r="AG75" s="151">
        <v>0</v>
      </c>
      <c r="AH75" s="46">
        <v>0</v>
      </c>
      <c r="AI75" s="17">
        <v>65458568</v>
      </c>
      <c r="AJ75" s="48">
        <f t="shared" si="61"/>
        <v>22618.717346233585</v>
      </c>
      <c r="AK75" s="48">
        <f t="shared" si="62"/>
        <v>1782.6892889239903</v>
      </c>
      <c r="AL75" s="17">
        <v>0</v>
      </c>
      <c r="AM75" s="48">
        <v>0</v>
      </c>
      <c r="AN75" s="48">
        <v>0</v>
      </c>
      <c r="AO75" s="17">
        <v>0</v>
      </c>
      <c r="AP75" s="48">
        <v>0</v>
      </c>
      <c r="AQ75" s="17">
        <v>0</v>
      </c>
      <c r="AR75" s="36">
        <v>443391</v>
      </c>
      <c r="AS75" s="67">
        <f t="shared" si="65"/>
        <v>0.3092679742118005</v>
      </c>
      <c r="AT75" s="36">
        <v>5511837</v>
      </c>
      <c r="AU75" s="67">
        <f t="shared" si="66"/>
        <v>3.844540514299226</v>
      </c>
      <c r="AV75" s="36">
        <v>789100</v>
      </c>
      <c r="AW75" s="67">
        <f t="shared" si="67"/>
        <v>0.5504021472031048</v>
      </c>
      <c r="AX75" s="36">
        <v>3266753</v>
      </c>
      <c r="AY75" s="67">
        <f t="shared" si="68"/>
        <v>2.27858049116992</v>
      </c>
      <c r="AZ75" s="36">
        <v>270403</v>
      </c>
      <c r="BA75" s="67">
        <f t="shared" si="69"/>
        <v>0.18860777063763925</v>
      </c>
      <c r="BB75" s="36">
        <v>2808802</v>
      </c>
      <c r="BC75" s="67">
        <f t="shared" si="70"/>
        <v>1.9591568265978647</v>
      </c>
      <c r="BD75" s="36">
        <v>89172</v>
      </c>
      <c r="BE75" s="67">
        <f t="shared" si="71"/>
        <v>0.062198023406913265</v>
      </c>
      <c r="BF75" s="36">
        <v>131810</v>
      </c>
      <c r="BG75" s="67">
        <f t="shared" si="72"/>
        <v>0.09193829302096215</v>
      </c>
      <c r="BH75" s="36">
        <v>91732</v>
      </c>
      <c r="BI75" s="67">
        <f t="shared" si="73"/>
        <v>0.06398363929443063</v>
      </c>
      <c r="BJ75" s="17">
        <v>934693731</v>
      </c>
      <c r="BK75" s="62">
        <f t="shared" si="46"/>
        <v>2108.0575180822343</v>
      </c>
      <c r="BL75" s="62">
        <v>3372552688</v>
      </c>
      <c r="BM75" s="62">
        <f t="shared" si="47"/>
        <v>611.8745325741672</v>
      </c>
      <c r="BN75" s="62">
        <v>312504836</v>
      </c>
      <c r="BO75" s="62">
        <f t="shared" si="74"/>
        <v>396.02691167152454</v>
      </c>
      <c r="BP75" s="62">
        <v>3099904229</v>
      </c>
      <c r="BQ75" s="62">
        <f t="shared" si="75"/>
        <v>948.9251954463653</v>
      </c>
      <c r="BR75" s="62">
        <v>8645269134</v>
      </c>
      <c r="BS75" s="62">
        <f t="shared" si="76"/>
        <v>31971.79444754681</v>
      </c>
      <c r="BT75" s="62">
        <f t="shared" si="77"/>
        <v>3077.9204564793104</v>
      </c>
      <c r="BU75" s="62">
        <v>273776220</v>
      </c>
      <c r="BV75" s="62">
        <f t="shared" si="78"/>
        <v>3070.2038756560355</v>
      </c>
      <c r="BW75" s="62">
        <v>260800530</v>
      </c>
      <c r="BX75" s="62">
        <f>BW75/BF75</f>
        <v>1978.6095895607314</v>
      </c>
      <c r="BY75" s="62">
        <v>1359161257</v>
      </c>
      <c r="BZ75" s="62">
        <f t="shared" si="79"/>
        <v>14816.65347970174</v>
      </c>
    </row>
    <row r="76" spans="1:78" ht="30" customHeight="1">
      <c r="A76" s="5">
        <v>69</v>
      </c>
      <c r="B76" s="8" t="s">
        <v>120</v>
      </c>
      <c r="C76" s="33">
        <v>1626755</v>
      </c>
      <c r="D76" s="33">
        <v>1631489</v>
      </c>
      <c r="E76" s="36">
        <v>0</v>
      </c>
      <c r="F76" s="67">
        <f t="shared" si="48"/>
        <v>0</v>
      </c>
      <c r="G76" s="36">
        <v>980419</v>
      </c>
      <c r="H76" s="67">
        <f t="shared" si="49"/>
        <v>0.6026838706504667</v>
      </c>
      <c r="I76" s="36">
        <v>51822</v>
      </c>
      <c r="J76" s="67">
        <f t="shared" si="50"/>
        <v>0.03185605699690488</v>
      </c>
      <c r="K76" s="36">
        <f t="shared" si="80"/>
        <v>1032241</v>
      </c>
      <c r="L76" s="67">
        <f t="shared" si="51"/>
        <v>0.6345399276473717</v>
      </c>
      <c r="M76" s="36">
        <v>225703</v>
      </c>
      <c r="N76" s="67">
        <f t="shared" si="52"/>
        <v>0.13874430999136317</v>
      </c>
      <c r="O76" s="36">
        <v>36052</v>
      </c>
      <c r="P76" s="67">
        <f t="shared" si="53"/>
        <v>0.02216191128965333</v>
      </c>
      <c r="Q76" s="36">
        <v>804922</v>
      </c>
      <c r="R76" s="67">
        <f t="shared" si="54"/>
        <v>0.4948022289773199</v>
      </c>
      <c r="S76" s="36">
        <v>0</v>
      </c>
      <c r="T76" s="67">
        <f t="shared" si="55"/>
        <v>0</v>
      </c>
      <c r="U76" s="36">
        <v>0</v>
      </c>
      <c r="V76" s="67">
        <f t="shared" si="56"/>
        <v>0</v>
      </c>
      <c r="W76" s="36">
        <v>3280</v>
      </c>
      <c r="X76" s="67">
        <f t="shared" si="57"/>
        <v>0.002016283951793601</v>
      </c>
      <c r="Y76" s="17">
        <v>0</v>
      </c>
      <c r="Z76" s="41">
        <v>0</v>
      </c>
      <c r="AA76" s="17">
        <v>1949325577</v>
      </c>
      <c r="AB76" s="142">
        <f t="shared" si="59"/>
        <v>1988.2576500455418</v>
      </c>
      <c r="AC76" s="154">
        <v>121751676</v>
      </c>
      <c r="AD76" s="157">
        <f>AC76/I76</f>
        <v>2349.420632163946</v>
      </c>
      <c r="AE76" s="154">
        <f t="shared" si="81"/>
        <v>2071077253</v>
      </c>
      <c r="AF76" s="157">
        <f t="shared" si="82"/>
        <v>2006.3892569661543</v>
      </c>
      <c r="AG76" s="151">
        <v>1042990584</v>
      </c>
      <c r="AH76" s="46">
        <f t="shared" si="60"/>
        <v>4621.075413264334</v>
      </c>
      <c r="AI76" s="17">
        <v>6859646927</v>
      </c>
      <c r="AJ76" s="48">
        <f t="shared" si="61"/>
        <v>190270.9122101409</v>
      </c>
      <c r="AK76" s="48">
        <f t="shared" si="62"/>
        <v>8522.126276831792</v>
      </c>
      <c r="AL76" s="17">
        <v>0</v>
      </c>
      <c r="AM76" s="48">
        <v>0</v>
      </c>
      <c r="AN76" s="48">
        <v>0</v>
      </c>
      <c r="AO76" s="17">
        <v>0</v>
      </c>
      <c r="AP76" s="48">
        <v>94833146</v>
      </c>
      <c r="AQ76" s="17">
        <f t="shared" si="64"/>
        <v>28912.544512195123</v>
      </c>
      <c r="AR76" s="36">
        <v>517779</v>
      </c>
      <c r="AS76" s="67">
        <f t="shared" si="65"/>
        <v>0.3173659154306281</v>
      </c>
      <c r="AT76" s="36">
        <v>5694779</v>
      </c>
      <c r="AU76" s="67">
        <f t="shared" si="66"/>
        <v>3.4905408494939287</v>
      </c>
      <c r="AV76" s="36">
        <v>660524</v>
      </c>
      <c r="AW76" s="67">
        <f t="shared" si="67"/>
        <v>0.40485960984107155</v>
      </c>
      <c r="AX76" s="36">
        <v>3721573</v>
      </c>
      <c r="AY76" s="67">
        <f t="shared" si="68"/>
        <v>2.281089851050176</v>
      </c>
      <c r="AZ76" s="36">
        <v>320850</v>
      </c>
      <c r="BA76" s="67">
        <f t="shared" si="69"/>
        <v>0.1966608417218872</v>
      </c>
      <c r="BB76" s="36">
        <v>2992299</v>
      </c>
      <c r="BC76" s="67">
        <f t="shared" si="70"/>
        <v>1.8340908213294727</v>
      </c>
      <c r="BD76" s="36">
        <v>94104</v>
      </c>
      <c r="BE76" s="67">
        <f t="shared" si="71"/>
        <v>0.05767982499422307</v>
      </c>
      <c r="BF76" s="36">
        <v>85132</v>
      </c>
      <c r="BG76" s="67">
        <f t="shared" si="72"/>
        <v>0.052180554082804115</v>
      </c>
      <c r="BH76" s="36">
        <v>104854</v>
      </c>
      <c r="BI76" s="67">
        <f t="shared" si="73"/>
        <v>0.06426889792085634</v>
      </c>
      <c r="BJ76" s="17">
        <v>2640700162</v>
      </c>
      <c r="BK76" s="62">
        <f t="shared" si="46"/>
        <v>5100.052651807045</v>
      </c>
      <c r="BL76" s="62">
        <v>6615651025</v>
      </c>
      <c r="BM76" s="62">
        <f t="shared" si="47"/>
        <v>1161.7046113641986</v>
      </c>
      <c r="BN76" s="62">
        <v>811972324</v>
      </c>
      <c r="BO76" s="62">
        <f t="shared" si="74"/>
        <v>1229.28511908727</v>
      </c>
      <c r="BP76" s="62">
        <v>8412245443</v>
      </c>
      <c r="BQ76" s="62">
        <f t="shared" si="75"/>
        <v>2260.4004927486308</v>
      </c>
      <c r="BR76" s="62">
        <v>20038445242</v>
      </c>
      <c r="BS76" s="62">
        <f t="shared" si="76"/>
        <v>62454.247286894184</v>
      </c>
      <c r="BT76" s="62">
        <f t="shared" si="77"/>
        <v>6696.672104625908</v>
      </c>
      <c r="BU76" s="62">
        <v>406339601</v>
      </c>
      <c r="BV76" s="62">
        <f t="shared" si="78"/>
        <v>4317.984368358412</v>
      </c>
      <c r="BW76" s="62">
        <v>491967473</v>
      </c>
      <c r="BX76" s="62">
        <f>BW76/BF76</f>
        <v>5778.878365362026</v>
      </c>
      <c r="BY76" s="62">
        <v>2538568175</v>
      </c>
      <c r="BZ76" s="62">
        <f t="shared" si="79"/>
        <v>24210.5038911248</v>
      </c>
    </row>
    <row r="77" spans="1:78" ht="30" customHeight="1">
      <c r="A77" s="5">
        <v>70</v>
      </c>
      <c r="B77" s="8" t="s">
        <v>121</v>
      </c>
      <c r="C77" s="33">
        <v>534104</v>
      </c>
      <c r="D77" s="33">
        <v>552211</v>
      </c>
      <c r="E77" s="36">
        <v>0</v>
      </c>
      <c r="F77" s="67">
        <f t="shared" si="48"/>
        <v>0</v>
      </c>
      <c r="G77" s="36">
        <v>343251</v>
      </c>
      <c r="H77" s="67">
        <f t="shared" si="49"/>
        <v>0.6426669712265776</v>
      </c>
      <c r="I77" s="36">
        <v>0</v>
      </c>
      <c r="J77" s="67">
        <f t="shared" si="50"/>
        <v>0</v>
      </c>
      <c r="K77" s="36">
        <f t="shared" si="80"/>
        <v>343251</v>
      </c>
      <c r="L77" s="67">
        <f t="shared" si="51"/>
        <v>0.6426669712265776</v>
      </c>
      <c r="M77" s="36">
        <v>68749</v>
      </c>
      <c r="N77" s="67">
        <f t="shared" si="52"/>
        <v>0.12871837694531402</v>
      </c>
      <c r="O77" s="36">
        <v>8369</v>
      </c>
      <c r="P77" s="67">
        <f t="shared" si="53"/>
        <v>0.01566923295837515</v>
      </c>
      <c r="Q77" s="36">
        <v>293898</v>
      </c>
      <c r="R77" s="67">
        <f t="shared" si="54"/>
        <v>0.5502636190704432</v>
      </c>
      <c r="S77" s="36">
        <v>0</v>
      </c>
      <c r="T77" s="67">
        <f t="shared" si="55"/>
        <v>0</v>
      </c>
      <c r="U77" s="36">
        <v>12102</v>
      </c>
      <c r="V77" s="67">
        <f t="shared" si="56"/>
        <v>0.02265850845528212</v>
      </c>
      <c r="W77" s="36">
        <v>1826</v>
      </c>
      <c r="X77" s="67">
        <f t="shared" si="57"/>
        <v>0.003418809819810374</v>
      </c>
      <c r="Y77" s="17">
        <v>0</v>
      </c>
      <c r="Z77" s="41">
        <v>0</v>
      </c>
      <c r="AA77" s="17">
        <v>591325545</v>
      </c>
      <c r="AB77" s="142">
        <f t="shared" si="59"/>
        <v>1722.720531039968</v>
      </c>
      <c r="AC77" s="154">
        <v>0</v>
      </c>
      <c r="AD77" s="157">
        <v>0</v>
      </c>
      <c r="AE77" s="154">
        <f t="shared" si="81"/>
        <v>591325545</v>
      </c>
      <c r="AF77" s="157">
        <f t="shared" si="82"/>
        <v>1722.720531039968</v>
      </c>
      <c r="AG77" s="151">
        <v>346986150</v>
      </c>
      <c r="AH77" s="46">
        <f t="shared" si="60"/>
        <v>5047.144685740884</v>
      </c>
      <c r="AI77" s="17">
        <v>1422886177</v>
      </c>
      <c r="AJ77" s="48">
        <f t="shared" si="61"/>
        <v>170018.6613693392</v>
      </c>
      <c r="AK77" s="48">
        <f t="shared" si="62"/>
        <v>4841.42858066404</v>
      </c>
      <c r="AL77" s="17">
        <v>0</v>
      </c>
      <c r="AM77" s="48">
        <v>0</v>
      </c>
      <c r="AN77" s="48">
        <v>32441375</v>
      </c>
      <c r="AO77" s="17">
        <f t="shared" si="63"/>
        <v>2680.662287225252</v>
      </c>
      <c r="AP77" s="48">
        <v>83065002</v>
      </c>
      <c r="AQ77" s="17">
        <f t="shared" si="64"/>
        <v>45490.143483023</v>
      </c>
      <c r="AR77" s="36">
        <v>157221</v>
      </c>
      <c r="AS77" s="67">
        <f t="shared" si="65"/>
        <v>0.2847118221114755</v>
      </c>
      <c r="AT77" s="36">
        <v>2408516</v>
      </c>
      <c r="AU77" s="67">
        <f t="shared" si="66"/>
        <v>4.361586422581223</v>
      </c>
      <c r="AV77" s="36">
        <v>169961</v>
      </c>
      <c r="AW77" s="67">
        <f t="shared" si="67"/>
        <v>0.3077827134917631</v>
      </c>
      <c r="AX77" s="36">
        <v>669814</v>
      </c>
      <c r="AY77" s="67">
        <f t="shared" si="68"/>
        <v>1.2129675069855543</v>
      </c>
      <c r="AZ77" s="36">
        <v>100484</v>
      </c>
      <c r="BA77" s="67">
        <f t="shared" si="69"/>
        <v>0.18196667578154002</v>
      </c>
      <c r="BB77" s="36">
        <v>882248</v>
      </c>
      <c r="BC77" s="67">
        <f t="shared" si="70"/>
        <v>1.5976646607908933</v>
      </c>
      <c r="BD77" s="36">
        <v>6193</v>
      </c>
      <c r="BE77" s="67">
        <f t="shared" si="71"/>
        <v>0.011214916037529133</v>
      </c>
      <c r="BF77" s="36">
        <v>0</v>
      </c>
      <c r="BG77" s="67">
        <f t="shared" si="72"/>
        <v>0</v>
      </c>
      <c r="BH77" s="36">
        <v>30875</v>
      </c>
      <c r="BI77" s="67">
        <f t="shared" si="73"/>
        <v>0.05591159900835007</v>
      </c>
      <c r="BJ77" s="17">
        <v>1149307592</v>
      </c>
      <c r="BK77" s="62">
        <f t="shared" si="46"/>
        <v>7310.140451975245</v>
      </c>
      <c r="BL77" s="62">
        <v>3248785957</v>
      </c>
      <c r="BM77" s="62">
        <f t="shared" si="47"/>
        <v>1348.874558856989</v>
      </c>
      <c r="BN77" s="62">
        <v>340613529</v>
      </c>
      <c r="BO77" s="62">
        <f t="shared" si="74"/>
        <v>2004.068751066421</v>
      </c>
      <c r="BP77" s="62">
        <v>2606963640</v>
      </c>
      <c r="BQ77" s="62">
        <f t="shared" si="75"/>
        <v>3892.070992842789</v>
      </c>
      <c r="BR77" s="62">
        <v>7289142818</v>
      </c>
      <c r="BS77" s="62">
        <f t="shared" si="76"/>
        <v>72540.33296843279</v>
      </c>
      <c r="BT77" s="62">
        <f t="shared" si="77"/>
        <v>8262.011155593438</v>
      </c>
      <c r="BU77" s="62">
        <v>63430216</v>
      </c>
      <c r="BV77" s="62">
        <f t="shared" si="78"/>
        <v>10242.243823671888</v>
      </c>
      <c r="BW77" s="62">
        <v>0</v>
      </c>
      <c r="BX77" s="62">
        <v>0</v>
      </c>
      <c r="BY77" s="62">
        <v>778669683</v>
      </c>
      <c r="BZ77" s="62">
        <f t="shared" si="79"/>
        <v>25220.070704453443</v>
      </c>
    </row>
    <row r="78" spans="1:78" ht="30" customHeight="1">
      <c r="A78" s="5">
        <v>71</v>
      </c>
      <c r="B78" s="8" t="s">
        <v>59</v>
      </c>
      <c r="C78" s="33">
        <v>3500716</v>
      </c>
      <c r="D78" s="33">
        <v>3542663</v>
      </c>
      <c r="E78" s="36">
        <v>209075</v>
      </c>
      <c r="F78" s="67">
        <f t="shared" si="48"/>
        <v>0.059723496564702765</v>
      </c>
      <c r="G78" s="36">
        <v>993644</v>
      </c>
      <c r="H78" s="67">
        <f t="shared" si="49"/>
        <v>0.2838402201149708</v>
      </c>
      <c r="I78" s="36">
        <v>0</v>
      </c>
      <c r="J78" s="67">
        <f t="shared" si="50"/>
        <v>0</v>
      </c>
      <c r="K78" s="36">
        <f t="shared" si="80"/>
        <v>993644</v>
      </c>
      <c r="L78" s="67">
        <f t="shared" si="51"/>
        <v>0.2838402201149708</v>
      </c>
      <c r="M78" s="36">
        <v>517952</v>
      </c>
      <c r="N78" s="67">
        <f t="shared" si="52"/>
        <v>0.14795601814028903</v>
      </c>
      <c r="O78" s="36">
        <v>57139</v>
      </c>
      <c r="P78" s="67">
        <f t="shared" si="53"/>
        <v>0.01632208953825446</v>
      </c>
      <c r="Q78" s="36">
        <v>1978495</v>
      </c>
      <c r="R78" s="67">
        <f t="shared" si="54"/>
        <v>0.5651686683524171</v>
      </c>
      <c r="S78" s="36">
        <v>86441</v>
      </c>
      <c r="T78" s="67">
        <f t="shared" si="55"/>
        <v>0.024692377216546556</v>
      </c>
      <c r="U78" s="36">
        <v>131848</v>
      </c>
      <c r="V78" s="67">
        <f t="shared" si="56"/>
        <v>0.03766315233797886</v>
      </c>
      <c r="W78" s="36">
        <v>6770</v>
      </c>
      <c r="X78" s="67">
        <f t="shared" si="57"/>
        <v>0.001933890095626152</v>
      </c>
      <c r="Y78" s="17">
        <v>136585214</v>
      </c>
      <c r="Z78" s="41">
        <f t="shared" si="58"/>
        <v>653.283338514887</v>
      </c>
      <c r="AA78" s="17">
        <v>309439485</v>
      </c>
      <c r="AB78" s="142">
        <f t="shared" si="59"/>
        <v>311.4188632951037</v>
      </c>
      <c r="AC78" s="154">
        <v>0</v>
      </c>
      <c r="AD78" s="157">
        <v>0</v>
      </c>
      <c r="AE78" s="154">
        <f t="shared" si="81"/>
        <v>309439485</v>
      </c>
      <c r="AF78" s="157">
        <f t="shared" si="82"/>
        <v>311.4188632951037</v>
      </c>
      <c r="AG78" s="151">
        <v>514759084</v>
      </c>
      <c r="AH78" s="46">
        <f t="shared" si="60"/>
        <v>993.83549827011</v>
      </c>
      <c r="AI78" s="17">
        <v>3069739011</v>
      </c>
      <c r="AJ78" s="48">
        <f t="shared" si="61"/>
        <v>53724.05906648699</v>
      </c>
      <c r="AK78" s="48">
        <f t="shared" si="62"/>
        <v>1551.5525745579341</v>
      </c>
      <c r="AL78" s="17">
        <v>120623420</v>
      </c>
      <c r="AM78" s="48">
        <f>AL78/S78</f>
        <v>1395.4422091368679</v>
      </c>
      <c r="AN78" s="48">
        <v>187397633</v>
      </c>
      <c r="AO78" s="17">
        <f t="shared" si="63"/>
        <v>1421.3157044475456</v>
      </c>
      <c r="AP78" s="48">
        <v>110781612</v>
      </c>
      <c r="AQ78" s="17">
        <f t="shared" si="64"/>
        <v>16363.605908419499</v>
      </c>
      <c r="AR78" s="36">
        <v>890082</v>
      </c>
      <c r="AS78" s="67">
        <f t="shared" si="65"/>
        <v>0.2512465904885675</v>
      </c>
      <c r="AT78" s="36">
        <v>7254524</v>
      </c>
      <c r="AU78" s="67">
        <f t="shared" si="66"/>
        <v>2.047760117177389</v>
      </c>
      <c r="AV78" s="36">
        <v>709624</v>
      </c>
      <c r="AW78" s="67">
        <f t="shared" si="67"/>
        <v>0.20030807333353468</v>
      </c>
      <c r="AX78" s="36">
        <v>6405647</v>
      </c>
      <c r="AY78" s="67">
        <f t="shared" si="68"/>
        <v>1.8081446076016827</v>
      </c>
      <c r="AZ78" s="36">
        <v>623492</v>
      </c>
      <c r="BA78" s="67">
        <f t="shared" si="69"/>
        <v>0.17599528941928713</v>
      </c>
      <c r="BB78" s="36">
        <v>5650025</v>
      </c>
      <c r="BC78" s="67">
        <f t="shared" si="70"/>
        <v>1.5948525163132932</v>
      </c>
      <c r="BD78" s="36">
        <v>108418</v>
      </c>
      <c r="BE78" s="67">
        <f t="shared" si="71"/>
        <v>0.030603531862895227</v>
      </c>
      <c r="BF78" s="36">
        <v>0</v>
      </c>
      <c r="BG78" s="67">
        <f t="shared" si="72"/>
        <v>0</v>
      </c>
      <c r="BH78" s="36">
        <v>211062</v>
      </c>
      <c r="BI78" s="67">
        <f t="shared" si="73"/>
        <v>0.05957721634826683</v>
      </c>
      <c r="BJ78" s="17">
        <v>1852844389</v>
      </c>
      <c r="BK78" s="62">
        <f t="shared" si="46"/>
        <v>2081.6558350803634</v>
      </c>
      <c r="BL78" s="62">
        <v>3040583634</v>
      </c>
      <c r="BM78" s="62">
        <f t="shared" si="47"/>
        <v>419.12930937991246</v>
      </c>
      <c r="BN78" s="62">
        <v>172357006</v>
      </c>
      <c r="BO78" s="62">
        <f t="shared" si="74"/>
        <v>242.88497288705005</v>
      </c>
      <c r="BP78" s="62">
        <v>8839171267</v>
      </c>
      <c r="BQ78" s="62">
        <f t="shared" si="75"/>
        <v>1379.9029617148744</v>
      </c>
      <c r="BR78" s="62">
        <v>16581555474</v>
      </c>
      <c r="BS78" s="62">
        <f t="shared" si="76"/>
        <v>26594.65634522977</v>
      </c>
      <c r="BT78" s="62">
        <f t="shared" si="77"/>
        <v>2934.775593736311</v>
      </c>
      <c r="BU78" s="62">
        <v>169677056</v>
      </c>
      <c r="BV78" s="62">
        <f t="shared" si="78"/>
        <v>1565.0266191960745</v>
      </c>
      <c r="BW78" s="62">
        <v>0</v>
      </c>
      <c r="BX78" s="62">
        <v>0</v>
      </c>
      <c r="BY78" s="62">
        <v>2115635678</v>
      </c>
      <c r="BZ78" s="62">
        <f t="shared" si="79"/>
        <v>10023.764002994381</v>
      </c>
    </row>
    <row r="79" spans="1:78" s="12" customFormat="1" ht="30" customHeight="1">
      <c r="A79" s="11">
        <v>72</v>
      </c>
      <c r="B79" s="7" t="s">
        <v>122</v>
      </c>
      <c r="C79" s="32">
        <f aca="true" t="shared" si="83" ref="C79:BY79">SUM(C80:C91)</f>
        <v>19324031</v>
      </c>
      <c r="D79" s="32">
        <f t="shared" si="83"/>
        <v>19568730</v>
      </c>
      <c r="E79" s="32">
        <f t="shared" si="83"/>
        <v>156003</v>
      </c>
      <c r="F79" s="66">
        <f t="shared" si="48"/>
        <v>0.008073005057795653</v>
      </c>
      <c r="G79" s="32">
        <f t="shared" si="83"/>
        <v>7680477</v>
      </c>
      <c r="H79" s="66">
        <f t="shared" si="49"/>
        <v>0.3974572903552059</v>
      </c>
      <c r="I79" s="32">
        <f t="shared" si="83"/>
        <v>7110</v>
      </c>
      <c r="J79" s="136">
        <f t="shared" si="50"/>
        <v>0.00036793565483309357</v>
      </c>
      <c r="K79" s="32">
        <f t="shared" si="83"/>
        <v>7687587</v>
      </c>
      <c r="L79" s="136">
        <f t="shared" si="51"/>
        <v>0.397825226010039</v>
      </c>
      <c r="M79" s="32">
        <f t="shared" si="83"/>
        <v>2692655</v>
      </c>
      <c r="N79" s="66">
        <f t="shared" si="52"/>
        <v>0.13934230389094285</v>
      </c>
      <c r="O79" s="32">
        <f t="shared" si="83"/>
        <v>236158</v>
      </c>
      <c r="P79" s="66">
        <f t="shared" si="53"/>
        <v>0.012220949138406993</v>
      </c>
      <c r="Q79" s="32">
        <f t="shared" si="83"/>
        <v>11353994</v>
      </c>
      <c r="R79" s="66">
        <f t="shared" si="54"/>
        <v>0.5875582584192708</v>
      </c>
      <c r="S79" s="32">
        <f t="shared" si="83"/>
        <v>82219</v>
      </c>
      <c r="T79" s="66">
        <f t="shared" si="55"/>
        <v>0.004254754093491156</v>
      </c>
      <c r="U79" s="32">
        <f t="shared" si="83"/>
        <v>944351</v>
      </c>
      <c r="V79" s="66">
        <f t="shared" si="56"/>
        <v>0.04886925507416129</v>
      </c>
      <c r="W79" s="32">
        <f t="shared" si="83"/>
        <v>47721</v>
      </c>
      <c r="X79" s="66">
        <f t="shared" si="57"/>
        <v>0.002469515806510557</v>
      </c>
      <c r="Y79" s="32">
        <f t="shared" si="83"/>
        <v>363199915</v>
      </c>
      <c r="Z79" s="42">
        <f t="shared" si="58"/>
        <v>2328.1598110292753</v>
      </c>
      <c r="AA79" s="32">
        <f t="shared" si="83"/>
        <v>3275291554</v>
      </c>
      <c r="AB79" s="141">
        <f t="shared" si="59"/>
        <v>426.4437682711634</v>
      </c>
      <c r="AC79" s="32">
        <f t="shared" si="83"/>
        <v>2028779</v>
      </c>
      <c r="AD79" s="156">
        <f>AC79/I79</f>
        <v>285.34163150492265</v>
      </c>
      <c r="AE79" s="32">
        <f t="shared" si="83"/>
        <v>3277320333</v>
      </c>
      <c r="AF79" s="156">
        <f t="shared" si="82"/>
        <v>426.31326747911925</v>
      </c>
      <c r="AG79" s="150">
        <f t="shared" si="83"/>
        <v>3500866369</v>
      </c>
      <c r="AH79" s="45">
        <f t="shared" si="60"/>
        <v>1300.1540743244122</v>
      </c>
      <c r="AI79" s="32">
        <f t="shared" si="83"/>
        <v>18155669989</v>
      </c>
      <c r="AJ79" s="47">
        <f t="shared" si="61"/>
        <v>76879.33497488969</v>
      </c>
      <c r="AK79" s="47">
        <f t="shared" si="62"/>
        <v>1599.0558026541146</v>
      </c>
      <c r="AL79" s="32">
        <f t="shared" si="83"/>
        <v>35663573</v>
      </c>
      <c r="AM79" s="47">
        <f>AL79/S79</f>
        <v>433.7631569345285</v>
      </c>
      <c r="AN79" s="32">
        <f t="shared" si="83"/>
        <v>1243297855</v>
      </c>
      <c r="AO79" s="32">
        <f t="shared" si="63"/>
        <v>1316.5632852615183</v>
      </c>
      <c r="AP79" s="32">
        <f t="shared" si="83"/>
        <v>547487916</v>
      </c>
      <c r="AQ79" s="32">
        <f t="shared" si="64"/>
        <v>11472.68322122336</v>
      </c>
      <c r="AR79" s="32">
        <f t="shared" si="83"/>
        <v>5994222</v>
      </c>
      <c r="AS79" s="66">
        <f t="shared" si="65"/>
        <v>0.3063163526708172</v>
      </c>
      <c r="AT79" s="32">
        <f t="shared" si="83"/>
        <v>57804025</v>
      </c>
      <c r="AU79" s="66">
        <f t="shared" si="66"/>
        <v>2.9538976213581565</v>
      </c>
      <c r="AV79" s="32">
        <f t="shared" si="83"/>
        <v>7806313</v>
      </c>
      <c r="AW79" s="66">
        <f t="shared" si="67"/>
        <v>0.39891771208453486</v>
      </c>
      <c r="AX79" s="32">
        <f t="shared" si="83"/>
        <v>32141839</v>
      </c>
      <c r="AY79" s="66">
        <f t="shared" si="68"/>
        <v>1.6425102191097736</v>
      </c>
      <c r="AZ79" s="32">
        <f t="shared" si="83"/>
        <v>3712747</v>
      </c>
      <c r="BA79" s="66">
        <f t="shared" si="69"/>
        <v>0.18972856184330816</v>
      </c>
      <c r="BB79" s="32">
        <f t="shared" si="83"/>
        <v>34402056</v>
      </c>
      <c r="BC79" s="66">
        <f t="shared" si="70"/>
        <v>1.7580116849688252</v>
      </c>
      <c r="BD79" s="32">
        <f t="shared" si="83"/>
        <v>644125</v>
      </c>
      <c r="BE79" s="66">
        <f t="shared" si="71"/>
        <v>0.03291603491897532</v>
      </c>
      <c r="BF79" s="32">
        <f t="shared" si="83"/>
        <v>0</v>
      </c>
      <c r="BG79" s="66">
        <f t="shared" si="72"/>
        <v>0</v>
      </c>
      <c r="BH79" s="32">
        <f t="shared" si="83"/>
        <v>1227567</v>
      </c>
      <c r="BI79" s="66">
        <f t="shared" si="73"/>
        <v>0.06273105101864046</v>
      </c>
      <c r="BJ79" s="32">
        <f t="shared" si="83"/>
        <v>13242357640</v>
      </c>
      <c r="BK79" s="47">
        <f t="shared" si="46"/>
        <v>2209.1870537994755</v>
      </c>
      <c r="BL79" s="32">
        <f t="shared" si="83"/>
        <v>29896904745</v>
      </c>
      <c r="BM79" s="47">
        <f t="shared" si="47"/>
        <v>517.2114700490148</v>
      </c>
      <c r="BN79" s="32">
        <f t="shared" si="83"/>
        <v>3947557955</v>
      </c>
      <c r="BO79" s="47">
        <f t="shared" si="74"/>
        <v>505.6878906853978</v>
      </c>
      <c r="BP79" s="32">
        <f t="shared" si="83"/>
        <v>42317381779</v>
      </c>
      <c r="BQ79" s="47">
        <f t="shared" si="75"/>
        <v>1316.5824699389477</v>
      </c>
      <c r="BR79" s="32">
        <f t="shared" si="83"/>
        <v>107879798350</v>
      </c>
      <c r="BS79" s="47">
        <f t="shared" si="76"/>
        <v>29056.59834887753</v>
      </c>
      <c r="BT79" s="47">
        <f t="shared" si="77"/>
        <v>3135.8532277838276</v>
      </c>
      <c r="BU79" s="32">
        <f t="shared" si="83"/>
        <v>1475204190</v>
      </c>
      <c r="BV79" s="47">
        <f t="shared" si="78"/>
        <v>2290.2452008538717</v>
      </c>
      <c r="BW79" s="32">
        <f t="shared" si="83"/>
        <v>0</v>
      </c>
      <c r="BX79" s="47">
        <v>0</v>
      </c>
      <c r="BY79" s="32">
        <f t="shared" si="83"/>
        <v>14319390752</v>
      </c>
      <c r="BZ79" s="47">
        <f t="shared" si="79"/>
        <v>11664.85475090158</v>
      </c>
    </row>
    <row r="80" spans="1:78" s="14" customFormat="1" ht="30" customHeight="1">
      <c r="A80" s="5">
        <v>73</v>
      </c>
      <c r="B80" s="8" t="s">
        <v>60</v>
      </c>
      <c r="C80" s="33">
        <v>215161</v>
      </c>
      <c r="D80" s="33">
        <v>224554</v>
      </c>
      <c r="E80" s="36">
        <v>4616</v>
      </c>
      <c r="F80" s="67">
        <f t="shared" si="48"/>
        <v>0.021453702111442128</v>
      </c>
      <c r="G80" s="36">
        <v>5203</v>
      </c>
      <c r="H80" s="67">
        <f t="shared" si="49"/>
        <v>0.02418189169970394</v>
      </c>
      <c r="I80" s="36">
        <v>0</v>
      </c>
      <c r="J80" s="67">
        <f t="shared" si="50"/>
        <v>0</v>
      </c>
      <c r="K80" s="36">
        <f t="shared" si="80"/>
        <v>5203</v>
      </c>
      <c r="L80" s="67">
        <f t="shared" si="51"/>
        <v>0.02418189169970394</v>
      </c>
      <c r="M80" s="36">
        <v>11009</v>
      </c>
      <c r="N80" s="67">
        <f t="shared" si="52"/>
        <v>0.05116633590660018</v>
      </c>
      <c r="O80" s="36">
        <v>2066</v>
      </c>
      <c r="P80" s="67">
        <f t="shared" si="53"/>
        <v>0.009602111906897625</v>
      </c>
      <c r="Q80" s="36">
        <v>80909</v>
      </c>
      <c r="R80" s="67">
        <f t="shared" si="54"/>
        <v>0.3760393379841142</v>
      </c>
      <c r="S80" s="36">
        <v>0</v>
      </c>
      <c r="T80" s="67">
        <f t="shared" si="55"/>
        <v>0</v>
      </c>
      <c r="U80" s="36">
        <v>899</v>
      </c>
      <c r="V80" s="67">
        <f t="shared" si="56"/>
        <v>0.004178266507406082</v>
      </c>
      <c r="W80" s="36">
        <v>593</v>
      </c>
      <c r="X80" s="67">
        <f t="shared" si="57"/>
        <v>0.0027560756828607417</v>
      </c>
      <c r="Y80" s="17">
        <v>5195936</v>
      </c>
      <c r="Z80" s="41">
        <f t="shared" si="58"/>
        <v>1125.636048526863</v>
      </c>
      <c r="AA80" s="17">
        <v>3578500</v>
      </c>
      <c r="AB80" s="143">
        <f t="shared" si="59"/>
        <v>687.7762829137037</v>
      </c>
      <c r="AC80" s="154">
        <v>0</v>
      </c>
      <c r="AD80" s="158">
        <v>0</v>
      </c>
      <c r="AE80" s="154">
        <f t="shared" si="81"/>
        <v>3578500</v>
      </c>
      <c r="AF80" s="158">
        <f t="shared" si="82"/>
        <v>687.7762829137037</v>
      </c>
      <c r="AG80" s="151">
        <v>11064398</v>
      </c>
      <c r="AH80" s="46">
        <f t="shared" si="60"/>
        <v>1005.0320646743573</v>
      </c>
      <c r="AI80" s="17">
        <v>110033581</v>
      </c>
      <c r="AJ80" s="48">
        <f t="shared" si="61"/>
        <v>53259.235721200384</v>
      </c>
      <c r="AK80" s="48">
        <f t="shared" si="62"/>
        <v>1359.9671359181302</v>
      </c>
      <c r="AL80" s="17">
        <v>0</v>
      </c>
      <c r="AM80" s="48">
        <v>0</v>
      </c>
      <c r="AN80" s="48">
        <v>2998529</v>
      </c>
      <c r="AO80" s="17">
        <f t="shared" si="63"/>
        <v>3335.40489432703</v>
      </c>
      <c r="AP80" s="48">
        <v>4484100</v>
      </c>
      <c r="AQ80" s="17">
        <f t="shared" si="64"/>
        <v>7561.720067453625</v>
      </c>
      <c r="AR80" s="36">
        <v>51604</v>
      </c>
      <c r="AS80" s="67">
        <f t="shared" si="65"/>
        <v>0.22980663893762748</v>
      </c>
      <c r="AT80" s="36">
        <v>580137</v>
      </c>
      <c r="AU80" s="67">
        <f t="shared" si="66"/>
        <v>2.5835077531462365</v>
      </c>
      <c r="AV80" s="36">
        <v>31429</v>
      </c>
      <c r="AW80" s="67">
        <f t="shared" si="67"/>
        <v>0.13996187999323104</v>
      </c>
      <c r="AX80" s="36">
        <v>414729</v>
      </c>
      <c r="AY80" s="67">
        <f t="shared" si="68"/>
        <v>1.8469009681412933</v>
      </c>
      <c r="AZ80" s="36">
        <v>46445</v>
      </c>
      <c r="BA80" s="67">
        <f t="shared" si="69"/>
        <v>0.20683220962441107</v>
      </c>
      <c r="BB80" s="36">
        <v>382423</v>
      </c>
      <c r="BC80" s="67">
        <f t="shared" si="70"/>
        <v>1.70303356876297</v>
      </c>
      <c r="BD80" s="36">
        <v>0</v>
      </c>
      <c r="BE80" s="67">
        <f t="shared" si="71"/>
        <v>0</v>
      </c>
      <c r="BF80" s="36">
        <v>0</v>
      </c>
      <c r="BG80" s="67">
        <f t="shared" si="72"/>
        <v>0</v>
      </c>
      <c r="BH80" s="36">
        <v>13832</v>
      </c>
      <c r="BI80" s="67">
        <f t="shared" si="73"/>
        <v>0.06159765579771458</v>
      </c>
      <c r="BJ80" s="48">
        <v>170766294</v>
      </c>
      <c r="BK80" s="63">
        <f t="shared" si="46"/>
        <v>3309.1677776916517</v>
      </c>
      <c r="BL80" s="62">
        <v>349918411</v>
      </c>
      <c r="BM80" s="63">
        <f t="shared" si="47"/>
        <v>603.1651334081432</v>
      </c>
      <c r="BN80" s="62">
        <v>29560869</v>
      </c>
      <c r="BO80" s="63">
        <f t="shared" si="74"/>
        <v>940.5602787234719</v>
      </c>
      <c r="BP80" s="62">
        <v>652696880</v>
      </c>
      <c r="BQ80" s="63">
        <f t="shared" si="75"/>
        <v>1573.7912709263157</v>
      </c>
      <c r="BR80" s="62">
        <v>1460541146</v>
      </c>
      <c r="BS80" s="63">
        <f t="shared" si="76"/>
        <v>31446.68201098073</v>
      </c>
      <c r="BT80" s="63">
        <f t="shared" si="77"/>
        <v>3819.1770526354326</v>
      </c>
      <c r="BU80" s="62">
        <v>0</v>
      </c>
      <c r="BV80" s="63">
        <v>0</v>
      </c>
      <c r="BW80" s="62">
        <v>0</v>
      </c>
      <c r="BX80" s="63">
        <v>0</v>
      </c>
      <c r="BY80" s="62">
        <v>241824100</v>
      </c>
      <c r="BZ80" s="63">
        <f t="shared" si="79"/>
        <v>17482.945344129555</v>
      </c>
    </row>
    <row r="81" spans="1:78" ht="30" customHeight="1">
      <c r="A81" s="5">
        <v>74</v>
      </c>
      <c r="B81" s="8" t="s">
        <v>61</v>
      </c>
      <c r="C81" s="33">
        <v>982284</v>
      </c>
      <c r="D81" s="33">
        <v>986416</v>
      </c>
      <c r="E81" s="36">
        <v>6046</v>
      </c>
      <c r="F81" s="67">
        <f t="shared" si="48"/>
        <v>0.006155042737131013</v>
      </c>
      <c r="G81" s="36">
        <v>488314</v>
      </c>
      <c r="H81" s="67">
        <f t="shared" si="49"/>
        <v>0.497120995557293</v>
      </c>
      <c r="I81" s="36">
        <v>0</v>
      </c>
      <c r="J81" s="67">
        <f t="shared" si="50"/>
        <v>0</v>
      </c>
      <c r="K81" s="36">
        <f t="shared" si="80"/>
        <v>488314</v>
      </c>
      <c r="L81" s="67">
        <f t="shared" si="51"/>
        <v>0.497120995557293</v>
      </c>
      <c r="M81" s="36">
        <v>191317</v>
      </c>
      <c r="N81" s="67">
        <f t="shared" si="52"/>
        <v>0.19476750104857657</v>
      </c>
      <c r="O81" s="36">
        <v>10852</v>
      </c>
      <c r="P81" s="67">
        <f t="shared" si="53"/>
        <v>0.01104772143290535</v>
      </c>
      <c r="Q81" s="36">
        <v>571526</v>
      </c>
      <c r="R81" s="67">
        <f t="shared" si="54"/>
        <v>0.5818337670164637</v>
      </c>
      <c r="S81" s="36">
        <v>0</v>
      </c>
      <c r="T81" s="67">
        <f t="shared" si="55"/>
        <v>0</v>
      </c>
      <c r="U81" s="36">
        <v>31656</v>
      </c>
      <c r="V81" s="67">
        <f t="shared" si="56"/>
        <v>0.03222693233321524</v>
      </c>
      <c r="W81" s="36">
        <v>786</v>
      </c>
      <c r="X81" s="67">
        <f t="shared" si="57"/>
        <v>0.0008001759165373761</v>
      </c>
      <c r="Y81" s="17">
        <v>36818717</v>
      </c>
      <c r="Z81" s="41">
        <f t="shared" si="58"/>
        <v>6089.7646377770425</v>
      </c>
      <c r="AA81" s="17">
        <v>252612482</v>
      </c>
      <c r="AB81" s="143">
        <f t="shared" si="59"/>
        <v>517.3156657396676</v>
      </c>
      <c r="AC81" s="154">
        <v>0</v>
      </c>
      <c r="AD81" s="158">
        <v>0</v>
      </c>
      <c r="AE81" s="154">
        <f t="shared" si="81"/>
        <v>252612482</v>
      </c>
      <c r="AF81" s="158">
        <f t="shared" si="82"/>
        <v>517.3156657396676</v>
      </c>
      <c r="AG81" s="151">
        <v>264970667</v>
      </c>
      <c r="AH81" s="46">
        <f t="shared" si="60"/>
        <v>1384.982343440468</v>
      </c>
      <c r="AI81" s="17">
        <v>1090183422</v>
      </c>
      <c r="AJ81" s="48">
        <f t="shared" si="61"/>
        <v>100459.21691854036</v>
      </c>
      <c r="AK81" s="48">
        <f t="shared" si="62"/>
        <v>1907.4957604728395</v>
      </c>
      <c r="AL81" s="17">
        <v>0</v>
      </c>
      <c r="AM81" s="48">
        <v>0</v>
      </c>
      <c r="AN81" s="48">
        <v>58186285</v>
      </c>
      <c r="AO81" s="17">
        <f t="shared" si="63"/>
        <v>1838.0807745766995</v>
      </c>
      <c r="AP81" s="48">
        <v>16074393</v>
      </c>
      <c r="AQ81" s="17">
        <f t="shared" si="64"/>
        <v>20450.881679389313</v>
      </c>
      <c r="AR81" s="36">
        <v>296888</v>
      </c>
      <c r="AS81" s="67">
        <f t="shared" si="65"/>
        <v>0.30097646429092795</v>
      </c>
      <c r="AT81" s="36">
        <v>2480444</v>
      </c>
      <c r="AU81" s="67">
        <f t="shared" si="66"/>
        <v>2.5146023584370085</v>
      </c>
      <c r="AV81" s="36">
        <v>577429</v>
      </c>
      <c r="AW81" s="67">
        <f t="shared" si="67"/>
        <v>0.5853808129632934</v>
      </c>
      <c r="AX81" s="36">
        <v>2080757</v>
      </c>
      <c r="AY81" s="67">
        <f t="shared" si="68"/>
        <v>2.1094112423156153</v>
      </c>
      <c r="AZ81" s="36">
        <v>178155</v>
      </c>
      <c r="BA81" s="67">
        <f t="shared" si="69"/>
        <v>0.1806083842922256</v>
      </c>
      <c r="BB81" s="36">
        <v>1754069</v>
      </c>
      <c r="BC81" s="67">
        <f t="shared" si="70"/>
        <v>1.7782244002530372</v>
      </c>
      <c r="BD81" s="36">
        <v>42245</v>
      </c>
      <c r="BE81" s="67">
        <f t="shared" si="71"/>
        <v>0.042826758690045576</v>
      </c>
      <c r="BF81" s="36">
        <v>0</v>
      </c>
      <c r="BG81" s="67">
        <f t="shared" si="72"/>
        <v>0</v>
      </c>
      <c r="BH81" s="36">
        <v>65839</v>
      </c>
      <c r="BI81" s="67">
        <f t="shared" si="73"/>
        <v>0.06674567322508962</v>
      </c>
      <c r="BJ81" s="48">
        <v>704457163</v>
      </c>
      <c r="BK81" s="62">
        <f t="shared" si="46"/>
        <v>2372.804434668966</v>
      </c>
      <c r="BL81" s="62">
        <v>1250407027</v>
      </c>
      <c r="BM81" s="62">
        <f t="shared" si="47"/>
        <v>504.1061305959739</v>
      </c>
      <c r="BN81" s="62">
        <v>365098405</v>
      </c>
      <c r="BO81" s="62">
        <f t="shared" si="74"/>
        <v>632.282765500174</v>
      </c>
      <c r="BP81" s="62">
        <v>2564143617</v>
      </c>
      <c r="BQ81" s="62">
        <f t="shared" si="75"/>
        <v>1232.3128635395676</v>
      </c>
      <c r="BR81" s="62">
        <v>5720789502</v>
      </c>
      <c r="BS81" s="62">
        <f t="shared" si="76"/>
        <v>32111.30477393281</v>
      </c>
      <c r="BT81" s="62">
        <f t="shared" si="77"/>
        <v>3261.4392603711713</v>
      </c>
      <c r="BU81" s="62">
        <v>141970146</v>
      </c>
      <c r="BV81" s="62">
        <f t="shared" si="78"/>
        <v>3360.637850633211</v>
      </c>
      <c r="BW81" s="62">
        <v>0</v>
      </c>
      <c r="BX81" s="62">
        <v>0</v>
      </c>
      <c r="BY81" s="62">
        <v>951296806</v>
      </c>
      <c r="BZ81" s="62">
        <f t="shared" si="79"/>
        <v>14448.834368687252</v>
      </c>
    </row>
    <row r="82" spans="1:78" ht="30" customHeight="1">
      <c r="A82" s="5">
        <v>75</v>
      </c>
      <c r="B82" s="8" t="s">
        <v>62</v>
      </c>
      <c r="C82" s="33">
        <v>315637</v>
      </c>
      <c r="D82" s="33">
        <v>312074</v>
      </c>
      <c r="E82" s="36">
        <v>192</v>
      </c>
      <c r="F82" s="67">
        <f t="shared" si="48"/>
        <v>0.0006082937044769783</v>
      </c>
      <c r="G82" s="36">
        <v>133394</v>
      </c>
      <c r="H82" s="67">
        <f t="shared" si="49"/>
        <v>0.42261838757813563</v>
      </c>
      <c r="I82" s="36">
        <v>0</v>
      </c>
      <c r="J82" s="67">
        <f t="shared" si="50"/>
        <v>0</v>
      </c>
      <c r="K82" s="36">
        <f t="shared" si="80"/>
        <v>133394</v>
      </c>
      <c r="L82" s="67">
        <f t="shared" si="51"/>
        <v>0.42261838757813563</v>
      </c>
      <c r="M82" s="36">
        <v>54212</v>
      </c>
      <c r="N82" s="67">
        <f t="shared" si="52"/>
        <v>0.1717542620161768</v>
      </c>
      <c r="O82" s="36">
        <v>5713</v>
      </c>
      <c r="P82" s="67">
        <f t="shared" si="53"/>
        <v>0.01809990590456759</v>
      </c>
      <c r="Q82" s="36">
        <v>321832</v>
      </c>
      <c r="R82" s="67">
        <f t="shared" si="54"/>
        <v>1.019626976558515</v>
      </c>
      <c r="S82" s="36">
        <v>0</v>
      </c>
      <c r="T82" s="67">
        <f t="shared" si="55"/>
        <v>0</v>
      </c>
      <c r="U82" s="36">
        <v>5454</v>
      </c>
      <c r="V82" s="67">
        <f t="shared" si="56"/>
        <v>0.017279343042799166</v>
      </c>
      <c r="W82" s="36">
        <v>1110</v>
      </c>
      <c r="X82" s="67">
        <f t="shared" si="57"/>
        <v>0.003516697979007531</v>
      </c>
      <c r="Y82" s="17">
        <v>634000</v>
      </c>
      <c r="Z82" s="41">
        <f t="shared" si="58"/>
        <v>3302.0833333333335</v>
      </c>
      <c r="AA82" s="17">
        <v>70104605</v>
      </c>
      <c r="AB82" s="143">
        <f t="shared" si="59"/>
        <v>525.5454143364769</v>
      </c>
      <c r="AC82" s="154">
        <v>0</v>
      </c>
      <c r="AD82" s="158">
        <v>0</v>
      </c>
      <c r="AE82" s="154">
        <f t="shared" si="81"/>
        <v>70104605</v>
      </c>
      <c r="AF82" s="158">
        <f t="shared" si="82"/>
        <v>525.5454143364769</v>
      </c>
      <c r="AG82" s="151">
        <v>99260719</v>
      </c>
      <c r="AH82" s="46">
        <f t="shared" si="60"/>
        <v>1830.9731978159816</v>
      </c>
      <c r="AI82" s="17">
        <v>547955374</v>
      </c>
      <c r="AJ82" s="48">
        <f t="shared" si="61"/>
        <v>95913.77104848591</v>
      </c>
      <c r="AK82" s="48">
        <f t="shared" si="62"/>
        <v>1702.6130838449874</v>
      </c>
      <c r="AL82" s="17">
        <v>0</v>
      </c>
      <c r="AM82" s="48">
        <v>0</v>
      </c>
      <c r="AN82" s="48">
        <v>16543823</v>
      </c>
      <c r="AO82" s="17">
        <f t="shared" si="63"/>
        <v>3033.337550421709</v>
      </c>
      <c r="AP82" s="48">
        <v>16735291</v>
      </c>
      <c r="AQ82" s="17">
        <f t="shared" si="64"/>
        <v>15076.83873873874</v>
      </c>
      <c r="AR82" s="36">
        <v>100191</v>
      </c>
      <c r="AS82" s="67">
        <f t="shared" si="65"/>
        <v>0.32104885379749676</v>
      </c>
      <c r="AT82" s="36">
        <v>737563</v>
      </c>
      <c r="AU82" s="67">
        <f t="shared" si="66"/>
        <v>2.3634234188045142</v>
      </c>
      <c r="AV82" s="36">
        <v>144348</v>
      </c>
      <c r="AW82" s="67">
        <f t="shared" si="67"/>
        <v>0.46254414017188233</v>
      </c>
      <c r="AX82" s="36">
        <v>512825</v>
      </c>
      <c r="AY82" s="67">
        <f t="shared" si="68"/>
        <v>1.6432801194588462</v>
      </c>
      <c r="AZ82" s="36">
        <v>76906</v>
      </c>
      <c r="BA82" s="67">
        <f t="shared" si="69"/>
        <v>0.2464351403833706</v>
      </c>
      <c r="BB82" s="36">
        <v>678422</v>
      </c>
      <c r="BC82" s="67">
        <f t="shared" si="70"/>
        <v>2.1739138794003985</v>
      </c>
      <c r="BD82" s="36">
        <v>11424</v>
      </c>
      <c r="BE82" s="67">
        <f t="shared" si="71"/>
        <v>0.036606702256516084</v>
      </c>
      <c r="BF82" s="36">
        <v>0</v>
      </c>
      <c r="BG82" s="67">
        <f t="shared" si="72"/>
        <v>0</v>
      </c>
      <c r="BH82" s="36">
        <v>19172</v>
      </c>
      <c r="BI82" s="67">
        <f t="shared" si="73"/>
        <v>0.061434147029230245</v>
      </c>
      <c r="BJ82" s="48">
        <v>279685935</v>
      </c>
      <c r="BK82" s="62">
        <f t="shared" si="46"/>
        <v>2791.527532413091</v>
      </c>
      <c r="BL82" s="62">
        <v>492914704</v>
      </c>
      <c r="BM82" s="62">
        <f t="shared" si="47"/>
        <v>668.3018318435171</v>
      </c>
      <c r="BN82" s="62">
        <v>118499802</v>
      </c>
      <c r="BO82" s="62">
        <f t="shared" si="74"/>
        <v>820.9313741790672</v>
      </c>
      <c r="BP82" s="62">
        <v>1024168412</v>
      </c>
      <c r="BQ82" s="62">
        <f t="shared" si="75"/>
        <v>1997.110928679374</v>
      </c>
      <c r="BR82" s="62">
        <v>2561196720</v>
      </c>
      <c r="BS82" s="62">
        <f t="shared" si="76"/>
        <v>33302.95061503654</v>
      </c>
      <c r="BT82" s="62">
        <f t="shared" si="77"/>
        <v>3775.226510932723</v>
      </c>
      <c r="BU82" s="62">
        <v>32643178</v>
      </c>
      <c r="BV82" s="62">
        <f t="shared" si="78"/>
        <v>2857.421043417367</v>
      </c>
      <c r="BW82" s="62">
        <v>0</v>
      </c>
      <c r="BX82" s="62">
        <v>0</v>
      </c>
      <c r="BY82" s="62">
        <v>369141414</v>
      </c>
      <c r="BZ82" s="62">
        <f t="shared" si="79"/>
        <v>19254.194345921136</v>
      </c>
    </row>
    <row r="83" spans="1:78" ht="30" customHeight="1">
      <c r="A83" s="5">
        <v>76</v>
      </c>
      <c r="B83" s="8" t="s">
        <v>63</v>
      </c>
      <c r="C83" s="33">
        <v>536781</v>
      </c>
      <c r="D83" s="33">
        <v>550139</v>
      </c>
      <c r="E83" s="36">
        <v>2465</v>
      </c>
      <c r="F83" s="67">
        <f t="shared" si="48"/>
        <v>0.004592189365868017</v>
      </c>
      <c r="G83" s="36">
        <v>251841</v>
      </c>
      <c r="H83" s="67">
        <f t="shared" si="49"/>
        <v>0.4691689907057068</v>
      </c>
      <c r="I83" s="36">
        <v>0</v>
      </c>
      <c r="J83" s="67">
        <f t="shared" si="50"/>
        <v>0</v>
      </c>
      <c r="K83" s="36">
        <f t="shared" si="80"/>
        <v>251841</v>
      </c>
      <c r="L83" s="67">
        <f t="shared" si="51"/>
        <v>0.4691689907057068</v>
      </c>
      <c r="M83" s="36">
        <v>61059</v>
      </c>
      <c r="N83" s="67">
        <f t="shared" si="52"/>
        <v>0.11375030040183985</v>
      </c>
      <c r="O83" s="36">
        <v>6293</v>
      </c>
      <c r="P83" s="67">
        <f t="shared" si="53"/>
        <v>0.01172358932227482</v>
      </c>
      <c r="Q83" s="36">
        <v>249743</v>
      </c>
      <c r="R83" s="67">
        <f t="shared" si="54"/>
        <v>0.4652605066125664</v>
      </c>
      <c r="S83" s="36">
        <v>0</v>
      </c>
      <c r="T83" s="67">
        <f t="shared" si="55"/>
        <v>0</v>
      </c>
      <c r="U83" s="36">
        <v>50059</v>
      </c>
      <c r="V83" s="67">
        <f t="shared" si="56"/>
        <v>0.09325777179147549</v>
      </c>
      <c r="W83" s="36">
        <v>636</v>
      </c>
      <c r="X83" s="67">
        <f t="shared" si="57"/>
        <v>0.0011848407451083402</v>
      </c>
      <c r="Y83" s="17">
        <v>7059598</v>
      </c>
      <c r="Z83" s="41">
        <f t="shared" si="58"/>
        <v>2863.934279918864</v>
      </c>
      <c r="AA83" s="17">
        <v>89983207</v>
      </c>
      <c r="AB83" s="143">
        <f t="shared" si="59"/>
        <v>357.3016585861714</v>
      </c>
      <c r="AC83" s="154">
        <v>0</v>
      </c>
      <c r="AD83" s="158">
        <v>0</v>
      </c>
      <c r="AE83" s="154">
        <f t="shared" si="81"/>
        <v>89983207</v>
      </c>
      <c r="AF83" s="158">
        <f t="shared" si="82"/>
        <v>357.3016585861714</v>
      </c>
      <c r="AG83" s="151">
        <v>64793372</v>
      </c>
      <c r="AH83" s="46">
        <f t="shared" si="60"/>
        <v>1061.1600583042632</v>
      </c>
      <c r="AI83" s="17">
        <v>281850392</v>
      </c>
      <c r="AJ83" s="48">
        <f t="shared" si="61"/>
        <v>44787.9218178929</v>
      </c>
      <c r="AK83" s="48">
        <f t="shared" si="62"/>
        <v>1128.5617294578826</v>
      </c>
      <c r="AL83" s="17">
        <v>0</v>
      </c>
      <c r="AM83" s="48">
        <v>0</v>
      </c>
      <c r="AN83" s="48">
        <v>66415387</v>
      </c>
      <c r="AO83" s="17">
        <f t="shared" si="63"/>
        <v>1326.7421842226174</v>
      </c>
      <c r="AP83" s="48">
        <v>5115384</v>
      </c>
      <c r="AQ83" s="17">
        <f t="shared" si="64"/>
        <v>8043.056603773585</v>
      </c>
      <c r="AR83" s="36">
        <v>158671</v>
      </c>
      <c r="AS83" s="67">
        <f t="shared" si="65"/>
        <v>0.2884198357142468</v>
      </c>
      <c r="AT83" s="36">
        <v>1266939</v>
      </c>
      <c r="AU83" s="67">
        <f t="shared" si="66"/>
        <v>2.302943437931141</v>
      </c>
      <c r="AV83" s="36">
        <v>291525</v>
      </c>
      <c r="AW83" s="67">
        <f t="shared" si="67"/>
        <v>0.5299115314493247</v>
      </c>
      <c r="AX83" s="36">
        <v>890272</v>
      </c>
      <c r="AY83" s="67">
        <f t="shared" si="68"/>
        <v>1.6182673833340302</v>
      </c>
      <c r="AZ83" s="36">
        <v>94637</v>
      </c>
      <c r="BA83" s="67">
        <f t="shared" si="69"/>
        <v>0.17202379762205552</v>
      </c>
      <c r="BB83" s="36">
        <v>781968</v>
      </c>
      <c r="BC83" s="67">
        <f t="shared" si="70"/>
        <v>1.4214007732591218</v>
      </c>
      <c r="BD83" s="36">
        <v>15001</v>
      </c>
      <c r="BE83" s="67">
        <f t="shared" si="71"/>
        <v>0.02726765417467222</v>
      </c>
      <c r="BF83" s="36">
        <v>0</v>
      </c>
      <c r="BG83" s="67">
        <f t="shared" si="72"/>
        <v>0</v>
      </c>
      <c r="BH83" s="36">
        <v>32804</v>
      </c>
      <c r="BI83" s="67">
        <f t="shared" si="73"/>
        <v>0.059628566598623256</v>
      </c>
      <c r="BJ83" s="48">
        <v>424525414</v>
      </c>
      <c r="BK83" s="62">
        <f t="shared" si="46"/>
        <v>2675.507269759439</v>
      </c>
      <c r="BL83" s="62">
        <v>722654905</v>
      </c>
      <c r="BM83" s="62">
        <f t="shared" si="47"/>
        <v>570.3943954681323</v>
      </c>
      <c r="BN83" s="62">
        <v>195058421</v>
      </c>
      <c r="BO83" s="62">
        <f t="shared" si="74"/>
        <v>669.0967189777892</v>
      </c>
      <c r="BP83" s="62">
        <v>1460735957</v>
      </c>
      <c r="BQ83" s="62">
        <f t="shared" si="75"/>
        <v>1640.774905871464</v>
      </c>
      <c r="BR83" s="62">
        <v>2933753717</v>
      </c>
      <c r="BS83" s="62">
        <f t="shared" si="76"/>
        <v>31000.070976467978</v>
      </c>
      <c r="BT83" s="62">
        <f t="shared" si="77"/>
        <v>3751.7567432426904</v>
      </c>
      <c r="BU83" s="62">
        <v>63553897</v>
      </c>
      <c r="BV83" s="62">
        <f t="shared" si="78"/>
        <v>4236.644023731751</v>
      </c>
      <c r="BW83" s="62">
        <v>0</v>
      </c>
      <c r="BX83" s="62">
        <v>0</v>
      </c>
      <c r="BY83" s="62">
        <v>513608082</v>
      </c>
      <c r="BZ83" s="62">
        <f t="shared" si="79"/>
        <v>15656.873612974028</v>
      </c>
    </row>
    <row r="84" spans="1:78" ht="30" customHeight="1">
      <c r="A84" s="5">
        <v>77</v>
      </c>
      <c r="B84" s="8" t="s">
        <v>64</v>
      </c>
      <c r="C84" s="33">
        <v>2376774</v>
      </c>
      <c r="D84" s="33">
        <v>2410847</v>
      </c>
      <c r="E84" s="36">
        <v>0</v>
      </c>
      <c r="F84" s="67">
        <f t="shared" si="48"/>
        <v>0</v>
      </c>
      <c r="G84" s="36">
        <v>638286</v>
      </c>
      <c r="H84" s="67">
        <f t="shared" si="49"/>
        <v>0.2685514062338279</v>
      </c>
      <c r="I84" s="36">
        <v>0</v>
      </c>
      <c r="J84" s="67">
        <f t="shared" si="50"/>
        <v>0</v>
      </c>
      <c r="K84" s="36">
        <f t="shared" si="80"/>
        <v>638286</v>
      </c>
      <c r="L84" s="67">
        <f t="shared" si="51"/>
        <v>0.2685514062338279</v>
      </c>
      <c r="M84" s="36">
        <v>300441</v>
      </c>
      <c r="N84" s="67">
        <f t="shared" si="52"/>
        <v>0.12640705426767543</v>
      </c>
      <c r="O84" s="36">
        <v>23210</v>
      </c>
      <c r="P84" s="67">
        <f t="shared" si="53"/>
        <v>0.009765337385885238</v>
      </c>
      <c r="Q84" s="36">
        <v>997682</v>
      </c>
      <c r="R84" s="67">
        <f t="shared" si="54"/>
        <v>0.41976309064303124</v>
      </c>
      <c r="S84" s="36">
        <v>0</v>
      </c>
      <c r="T84" s="67">
        <f t="shared" si="55"/>
        <v>0</v>
      </c>
      <c r="U84" s="36">
        <v>11015</v>
      </c>
      <c r="V84" s="67">
        <f t="shared" si="56"/>
        <v>0.0046344330592643646</v>
      </c>
      <c r="W84" s="36">
        <v>9339</v>
      </c>
      <c r="X84" s="67">
        <f t="shared" si="57"/>
        <v>0.003929275564273254</v>
      </c>
      <c r="Y84" s="17">
        <v>0</v>
      </c>
      <c r="Z84" s="41">
        <v>0</v>
      </c>
      <c r="AA84" s="17">
        <v>188404308</v>
      </c>
      <c r="AB84" s="143">
        <f t="shared" si="59"/>
        <v>295.1722394036529</v>
      </c>
      <c r="AC84" s="154">
        <v>0</v>
      </c>
      <c r="AD84" s="158">
        <v>0</v>
      </c>
      <c r="AE84" s="154">
        <f t="shared" si="81"/>
        <v>188404308</v>
      </c>
      <c r="AF84" s="158">
        <f t="shared" si="82"/>
        <v>295.1722394036529</v>
      </c>
      <c r="AG84" s="151">
        <v>258401947</v>
      </c>
      <c r="AH84" s="46">
        <f t="shared" si="60"/>
        <v>860.075512330208</v>
      </c>
      <c r="AI84" s="17">
        <v>1302827819</v>
      </c>
      <c r="AJ84" s="48">
        <f t="shared" si="61"/>
        <v>56132.17660491168</v>
      </c>
      <c r="AK84" s="48">
        <f t="shared" si="62"/>
        <v>1305.8547904041568</v>
      </c>
      <c r="AL84" s="17">
        <v>0</v>
      </c>
      <c r="AM84" s="48">
        <v>0</v>
      </c>
      <c r="AN84" s="48">
        <v>16722706</v>
      </c>
      <c r="AO84" s="17">
        <f t="shared" si="63"/>
        <v>1518.175760326827</v>
      </c>
      <c r="AP84" s="48">
        <v>77720889</v>
      </c>
      <c r="AQ84" s="17">
        <f t="shared" si="64"/>
        <v>8322.185351750722</v>
      </c>
      <c r="AR84" s="36">
        <v>747691</v>
      </c>
      <c r="AS84" s="67">
        <f t="shared" si="65"/>
        <v>0.3101362301299087</v>
      </c>
      <c r="AT84" s="36">
        <v>6219475</v>
      </c>
      <c r="AU84" s="67">
        <f t="shared" si="66"/>
        <v>2.5797883482444135</v>
      </c>
      <c r="AV84" s="36">
        <v>195997</v>
      </c>
      <c r="AW84" s="67">
        <f t="shared" si="67"/>
        <v>0.08129798365470725</v>
      </c>
      <c r="AX84" s="36">
        <v>4964703</v>
      </c>
      <c r="AY84" s="67">
        <f t="shared" si="68"/>
        <v>2.0593189862318098</v>
      </c>
      <c r="AZ84" s="36">
        <v>460886</v>
      </c>
      <c r="BA84" s="67">
        <f t="shared" si="69"/>
        <v>0.19117181637822725</v>
      </c>
      <c r="BB84" s="36">
        <v>4441875</v>
      </c>
      <c r="BC84" s="67">
        <f t="shared" si="70"/>
        <v>1.8424541250440198</v>
      </c>
      <c r="BD84" s="36">
        <v>80726</v>
      </c>
      <c r="BE84" s="67">
        <f t="shared" si="71"/>
        <v>0.0334844973571529</v>
      </c>
      <c r="BF84" s="36">
        <v>0</v>
      </c>
      <c r="BG84" s="67">
        <f t="shared" si="72"/>
        <v>0</v>
      </c>
      <c r="BH84" s="36">
        <v>153573</v>
      </c>
      <c r="BI84" s="67">
        <f t="shared" si="73"/>
        <v>0.06370084870586976</v>
      </c>
      <c r="BJ84" s="48">
        <v>1531206563</v>
      </c>
      <c r="BK84" s="62">
        <f t="shared" si="46"/>
        <v>2047.9135939846808</v>
      </c>
      <c r="BL84" s="62">
        <v>2625798941</v>
      </c>
      <c r="BM84" s="62">
        <f t="shared" si="47"/>
        <v>422.18980557040584</v>
      </c>
      <c r="BN84" s="62">
        <v>100415978</v>
      </c>
      <c r="BO84" s="62">
        <f t="shared" si="74"/>
        <v>512.3342602182687</v>
      </c>
      <c r="BP84" s="62">
        <v>5600329492</v>
      </c>
      <c r="BQ84" s="62">
        <f t="shared" si="75"/>
        <v>1128.02910707851</v>
      </c>
      <c r="BR84" s="62">
        <v>11398246914</v>
      </c>
      <c r="BS84" s="62">
        <f t="shared" si="76"/>
        <v>24731.163268140062</v>
      </c>
      <c r="BT84" s="62">
        <f t="shared" si="77"/>
        <v>2566.089075897003</v>
      </c>
      <c r="BU84" s="62">
        <v>153767974</v>
      </c>
      <c r="BV84" s="62">
        <f t="shared" si="78"/>
        <v>1904.8134925550628</v>
      </c>
      <c r="BW84" s="62">
        <v>0</v>
      </c>
      <c r="BX84" s="62">
        <v>0</v>
      </c>
      <c r="BY84" s="62">
        <v>1486012371</v>
      </c>
      <c r="BZ84" s="62">
        <f t="shared" si="79"/>
        <v>9676.260612216991</v>
      </c>
    </row>
    <row r="85" spans="1:78" ht="30" customHeight="1">
      <c r="A85" s="5">
        <v>78</v>
      </c>
      <c r="B85" s="8" t="s">
        <v>83</v>
      </c>
      <c r="C85" s="33">
        <v>1083012</v>
      </c>
      <c r="D85" s="33">
        <v>1093408</v>
      </c>
      <c r="E85" s="36">
        <v>16020</v>
      </c>
      <c r="F85" s="67">
        <f t="shared" si="48"/>
        <v>0.014792079866151067</v>
      </c>
      <c r="G85" s="36">
        <v>434967</v>
      </c>
      <c r="H85" s="67">
        <f t="shared" si="49"/>
        <v>0.4016271287852766</v>
      </c>
      <c r="I85" s="36">
        <v>7110</v>
      </c>
      <c r="J85" s="67">
        <f t="shared" si="50"/>
        <v>0.006565024210258058</v>
      </c>
      <c r="K85" s="36">
        <f t="shared" si="80"/>
        <v>442077</v>
      </c>
      <c r="L85" s="67">
        <f t="shared" si="51"/>
        <v>0.4081921529955347</v>
      </c>
      <c r="M85" s="36">
        <v>181474</v>
      </c>
      <c r="N85" s="67">
        <f t="shared" si="52"/>
        <v>0.16756416364730953</v>
      </c>
      <c r="O85" s="36">
        <v>8474</v>
      </c>
      <c r="P85" s="67">
        <f t="shared" si="53"/>
        <v>0.007824474705728099</v>
      </c>
      <c r="Q85" s="36">
        <v>454323</v>
      </c>
      <c r="R85" s="67">
        <f t="shared" si="54"/>
        <v>0.4194995069306711</v>
      </c>
      <c r="S85" s="36">
        <v>66625</v>
      </c>
      <c r="T85" s="67">
        <f t="shared" si="55"/>
        <v>0.06151824725857147</v>
      </c>
      <c r="U85" s="36">
        <v>5209</v>
      </c>
      <c r="V85" s="67">
        <f t="shared" si="56"/>
        <v>0.004809734333506923</v>
      </c>
      <c r="W85" s="36">
        <v>1896</v>
      </c>
      <c r="X85" s="67">
        <f t="shared" si="57"/>
        <v>0.001750673122735482</v>
      </c>
      <c r="Y85" s="17">
        <v>102640249</v>
      </c>
      <c r="Z85" s="41">
        <f t="shared" si="58"/>
        <v>6407.0068039950065</v>
      </c>
      <c r="AA85" s="17">
        <v>70773742</v>
      </c>
      <c r="AB85" s="143">
        <f t="shared" si="59"/>
        <v>162.71060103410144</v>
      </c>
      <c r="AC85" s="154">
        <v>2028779</v>
      </c>
      <c r="AD85" s="158">
        <f>AC85/I85</f>
        <v>285.34163150492265</v>
      </c>
      <c r="AE85" s="154">
        <f t="shared" si="81"/>
        <v>72802521</v>
      </c>
      <c r="AF85" s="158">
        <f t="shared" si="82"/>
        <v>164.68289687090711</v>
      </c>
      <c r="AG85" s="151">
        <v>41779938</v>
      </c>
      <c r="AH85" s="46">
        <f t="shared" si="60"/>
        <v>230.22547582573813</v>
      </c>
      <c r="AI85" s="17">
        <v>586286018</v>
      </c>
      <c r="AJ85" s="48">
        <f t="shared" si="61"/>
        <v>69186.4548029266</v>
      </c>
      <c r="AK85" s="48">
        <f t="shared" si="62"/>
        <v>1290.4607911111698</v>
      </c>
      <c r="AL85" s="17">
        <v>18970070</v>
      </c>
      <c r="AM85" s="48">
        <f>AL85/S85</f>
        <v>284.7290056285178</v>
      </c>
      <c r="AN85" s="48">
        <v>5514101</v>
      </c>
      <c r="AO85" s="17">
        <f t="shared" si="63"/>
        <v>1058.571894797466</v>
      </c>
      <c r="AP85" s="48">
        <v>15576700</v>
      </c>
      <c r="AQ85" s="17">
        <f t="shared" si="64"/>
        <v>8215.559071729958</v>
      </c>
      <c r="AR85" s="36">
        <v>281864</v>
      </c>
      <c r="AS85" s="67">
        <f t="shared" si="65"/>
        <v>0.25778483420644444</v>
      </c>
      <c r="AT85" s="36">
        <v>3978921</v>
      </c>
      <c r="AU85" s="67">
        <f t="shared" si="66"/>
        <v>3.639008494541836</v>
      </c>
      <c r="AV85" s="36">
        <v>505608</v>
      </c>
      <c r="AW85" s="67">
        <f t="shared" si="67"/>
        <v>0.46241476191869824</v>
      </c>
      <c r="AX85" s="36">
        <v>1945001</v>
      </c>
      <c r="AY85" s="67">
        <f t="shared" si="68"/>
        <v>1.7788428473177442</v>
      </c>
      <c r="AZ85" s="36">
        <v>213946</v>
      </c>
      <c r="BA85" s="67">
        <f t="shared" si="69"/>
        <v>0.19566895431531506</v>
      </c>
      <c r="BB85" s="36">
        <v>2075529</v>
      </c>
      <c r="BC85" s="67">
        <f t="shared" si="70"/>
        <v>1.8982200605812285</v>
      </c>
      <c r="BD85" s="36">
        <v>52194</v>
      </c>
      <c r="BE85" s="67">
        <f t="shared" si="71"/>
        <v>0.04773515467236384</v>
      </c>
      <c r="BF85" s="36">
        <v>0</v>
      </c>
      <c r="BG85" s="67">
        <f t="shared" si="72"/>
        <v>0</v>
      </c>
      <c r="BH85" s="36">
        <v>66789</v>
      </c>
      <c r="BI85" s="67">
        <f t="shared" si="73"/>
        <v>0.06108332845561767</v>
      </c>
      <c r="BJ85" s="48">
        <v>606154133</v>
      </c>
      <c r="BK85" s="62">
        <f t="shared" si="46"/>
        <v>2150.5198712854426</v>
      </c>
      <c r="BL85" s="62">
        <v>2104901373</v>
      </c>
      <c r="BM85" s="62">
        <f t="shared" si="47"/>
        <v>529.0131100868804</v>
      </c>
      <c r="BN85" s="62">
        <v>259933309</v>
      </c>
      <c r="BO85" s="62">
        <f t="shared" si="74"/>
        <v>514.1004671603297</v>
      </c>
      <c r="BP85" s="62">
        <v>2466250886</v>
      </c>
      <c r="BQ85" s="62">
        <f t="shared" si="75"/>
        <v>1267.9946622135412</v>
      </c>
      <c r="BR85" s="62">
        <v>6588912964</v>
      </c>
      <c r="BS85" s="62">
        <f t="shared" si="76"/>
        <v>30797.084142727603</v>
      </c>
      <c r="BT85" s="62">
        <f t="shared" si="77"/>
        <v>3174.5704174694743</v>
      </c>
      <c r="BU85" s="62">
        <v>114330532</v>
      </c>
      <c r="BV85" s="62">
        <f t="shared" si="78"/>
        <v>2190.4918573016057</v>
      </c>
      <c r="BW85" s="62">
        <v>0</v>
      </c>
      <c r="BX85" s="62">
        <v>0</v>
      </c>
      <c r="BY85" s="62">
        <v>470350637</v>
      </c>
      <c r="BZ85" s="62">
        <f t="shared" si="79"/>
        <v>7042.336866849331</v>
      </c>
    </row>
    <row r="86" spans="1:78" ht="30" customHeight="1">
      <c r="A86" s="5">
        <v>79</v>
      </c>
      <c r="B86" s="8" t="s">
        <v>65</v>
      </c>
      <c r="C86" s="33">
        <v>2866490</v>
      </c>
      <c r="D86" s="33">
        <v>2940664</v>
      </c>
      <c r="E86" s="36">
        <v>0</v>
      </c>
      <c r="F86" s="67">
        <f t="shared" si="48"/>
        <v>0</v>
      </c>
      <c r="G86" s="36">
        <v>926038</v>
      </c>
      <c r="H86" s="67">
        <f t="shared" si="49"/>
        <v>0.32305642091896364</v>
      </c>
      <c r="I86" s="36">
        <v>0</v>
      </c>
      <c r="J86" s="67">
        <f t="shared" si="50"/>
        <v>0</v>
      </c>
      <c r="K86" s="36">
        <f t="shared" si="80"/>
        <v>926038</v>
      </c>
      <c r="L86" s="67">
        <f t="shared" si="51"/>
        <v>0.32305642091896364</v>
      </c>
      <c r="M86" s="36">
        <v>200462</v>
      </c>
      <c r="N86" s="67">
        <f t="shared" si="52"/>
        <v>0.06993291447031037</v>
      </c>
      <c r="O86" s="36">
        <v>33571</v>
      </c>
      <c r="P86" s="67">
        <f t="shared" si="53"/>
        <v>0.01171153571092172</v>
      </c>
      <c r="Q86" s="36">
        <v>1512137</v>
      </c>
      <c r="R86" s="67">
        <f t="shared" si="54"/>
        <v>0.5275221612494724</v>
      </c>
      <c r="S86" s="36">
        <v>8423</v>
      </c>
      <c r="T86" s="67">
        <f t="shared" si="55"/>
        <v>0.0029384369036696448</v>
      </c>
      <c r="U86" s="36">
        <v>285072</v>
      </c>
      <c r="V86" s="67">
        <f t="shared" si="56"/>
        <v>0.09944984981632589</v>
      </c>
      <c r="W86" s="36">
        <v>6658</v>
      </c>
      <c r="X86" s="67">
        <f t="shared" si="57"/>
        <v>0.002322701282753472</v>
      </c>
      <c r="Y86" s="17">
        <v>0</v>
      </c>
      <c r="Z86" s="41">
        <v>0</v>
      </c>
      <c r="AA86" s="17">
        <v>542373795</v>
      </c>
      <c r="AB86" s="143">
        <f t="shared" si="59"/>
        <v>585.6928063427202</v>
      </c>
      <c r="AC86" s="154">
        <v>0</v>
      </c>
      <c r="AD86" s="158">
        <v>0</v>
      </c>
      <c r="AE86" s="154">
        <f t="shared" si="81"/>
        <v>542373795</v>
      </c>
      <c r="AF86" s="158">
        <f t="shared" si="82"/>
        <v>585.6928063427202</v>
      </c>
      <c r="AG86" s="151">
        <v>321462992</v>
      </c>
      <c r="AH86" s="46">
        <f t="shared" si="60"/>
        <v>1603.6106194690265</v>
      </c>
      <c r="AI86" s="17">
        <v>2829171860</v>
      </c>
      <c r="AJ86" s="48">
        <f t="shared" si="61"/>
        <v>84274.2801823002</v>
      </c>
      <c r="AK86" s="48">
        <f t="shared" si="62"/>
        <v>1870.9758837988886</v>
      </c>
      <c r="AL86" s="17">
        <v>11586405</v>
      </c>
      <c r="AM86" s="48">
        <f>AL86/S86</f>
        <v>1375.5674937670663</v>
      </c>
      <c r="AN86" s="48">
        <v>377514933</v>
      </c>
      <c r="AO86" s="17">
        <f t="shared" si="63"/>
        <v>1324.279245243307</v>
      </c>
      <c r="AP86" s="48">
        <v>92678705</v>
      </c>
      <c r="AQ86" s="17">
        <f t="shared" si="64"/>
        <v>13919.901622108742</v>
      </c>
      <c r="AR86" s="36">
        <v>919100</v>
      </c>
      <c r="AS86" s="67">
        <f t="shared" si="65"/>
        <v>0.3125484584433992</v>
      </c>
      <c r="AT86" s="36">
        <v>11578920</v>
      </c>
      <c r="AU86" s="67">
        <f t="shared" si="66"/>
        <v>3.937518873288482</v>
      </c>
      <c r="AV86" s="36">
        <v>1054498</v>
      </c>
      <c r="AW86" s="67">
        <f t="shared" si="67"/>
        <v>0.3585918010354124</v>
      </c>
      <c r="AX86" s="36">
        <v>2795086</v>
      </c>
      <c r="AY86" s="67">
        <f t="shared" si="68"/>
        <v>0.9504948542233999</v>
      </c>
      <c r="AZ86" s="36">
        <v>503289</v>
      </c>
      <c r="BA86" s="67">
        <f t="shared" si="69"/>
        <v>0.17114808084160585</v>
      </c>
      <c r="BB86" s="36">
        <v>4695255</v>
      </c>
      <c r="BC86" s="67">
        <f t="shared" si="70"/>
        <v>1.59666490289268</v>
      </c>
      <c r="BD86" s="36">
        <v>65472</v>
      </c>
      <c r="BE86" s="67">
        <f t="shared" si="71"/>
        <v>0.022264359341971744</v>
      </c>
      <c r="BF86" s="36">
        <v>0</v>
      </c>
      <c r="BG86" s="67">
        <f t="shared" si="72"/>
        <v>0</v>
      </c>
      <c r="BH86" s="36">
        <v>158090</v>
      </c>
      <c r="BI86" s="67">
        <f t="shared" si="73"/>
        <v>0.05375996713667389</v>
      </c>
      <c r="BJ86" s="48">
        <v>2388560048</v>
      </c>
      <c r="BK86" s="62">
        <f t="shared" si="46"/>
        <v>2598.8032292460016</v>
      </c>
      <c r="BL86" s="62">
        <v>8205648028</v>
      </c>
      <c r="BM86" s="62">
        <f t="shared" si="47"/>
        <v>708.6712774593831</v>
      </c>
      <c r="BN86" s="62">
        <v>575710115</v>
      </c>
      <c r="BO86" s="62">
        <f t="shared" si="74"/>
        <v>545.9565736492625</v>
      </c>
      <c r="BP86" s="62">
        <v>4742350184</v>
      </c>
      <c r="BQ86" s="62">
        <f t="shared" si="75"/>
        <v>1696.6741574320074</v>
      </c>
      <c r="BR86" s="62">
        <v>18249085189</v>
      </c>
      <c r="BS86" s="62">
        <f t="shared" si="76"/>
        <v>36259.654371543984</v>
      </c>
      <c r="BT86" s="62">
        <f t="shared" si="77"/>
        <v>3886.708003931629</v>
      </c>
      <c r="BU86" s="62">
        <v>204184599</v>
      </c>
      <c r="BV86" s="62">
        <f t="shared" si="78"/>
        <v>3118.655287756598</v>
      </c>
      <c r="BW86" s="62">
        <v>0</v>
      </c>
      <c r="BX86" s="62">
        <v>0</v>
      </c>
      <c r="BY86" s="62">
        <v>3113785875</v>
      </c>
      <c r="BZ86" s="62">
        <f t="shared" si="79"/>
        <v>19696.28613448036</v>
      </c>
    </row>
    <row r="87" spans="1:78" s="14" customFormat="1" ht="30" customHeight="1">
      <c r="A87" s="5">
        <v>80</v>
      </c>
      <c r="B87" s="8" t="s">
        <v>66</v>
      </c>
      <c r="C87" s="33">
        <v>2412800</v>
      </c>
      <c r="D87" s="33">
        <v>2523070</v>
      </c>
      <c r="E87" s="36">
        <v>97554</v>
      </c>
      <c r="F87" s="67">
        <f t="shared" si="48"/>
        <v>0.04043186339522546</v>
      </c>
      <c r="G87" s="36">
        <v>1006351</v>
      </c>
      <c r="H87" s="67">
        <f t="shared" si="49"/>
        <v>0.4170884449602122</v>
      </c>
      <c r="I87" s="36">
        <v>0</v>
      </c>
      <c r="J87" s="67">
        <f t="shared" si="50"/>
        <v>0</v>
      </c>
      <c r="K87" s="36">
        <f t="shared" si="80"/>
        <v>1006351</v>
      </c>
      <c r="L87" s="67">
        <f t="shared" si="51"/>
        <v>0.4170884449602122</v>
      </c>
      <c r="M87" s="36">
        <v>287905</v>
      </c>
      <c r="N87" s="67">
        <f t="shared" si="52"/>
        <v>0.11932402188328912</v>
      </c>
      <c r="O87" s="36">
        <v>49860</v>
      </c>
      <c r="P87" s="67">
        <f t="shared" si="53"/>
        <v>0.02066478779840849</v>
      </c>
      <c r="Q87" s="36">
        <v>2092742</v>
      </c>
      <c r="R87" s="67">
        <f t="shared" si="54"/>
        <v>0.8673499668435013</v>
      </c>
      <c r="S87" s="36">
        <v>0</v>
      </c>
      <c r="T87" s="67">
        <f t="shared" si="55"/>
        <v>0</v>
      </c>
      <c r="U87" s="36">
        <v>117222</v>
      </c>
      <c r="V87" s="67">
        <f t="shared" si="56"/>
        <v>0.04858338859416446</v>
      </c>
      <c r="W87" s="36">
        <v>5381</v>
      </c>
      <c r="X87" s="67">
        <f t="shared" si="57"/>
        <v>0.0022301889920424405</v>
      </c>
      <c r="Y87" s="17">
        <v>116393798</v>
      </c>
      <c r="Z87" s="41">
        <f t="shared" si="58"/>
        <v>1193.1217377042458</v>
      </c>
      <c r="AA87" s="17">
        <v>445896153</v>
      </c>
      <c r="AB87" s="143">
        <f t="shared" si="59"/>
        <v>443.0821383394064</v>
      </c>
      <c r="AC87" s="154">
        <v>0</v>
      </c>
      <c r="AD87" s="158">
        <v>0</v>
      </c>
      <c r="AE87" s="154">
        <f t="shared" si="81"/>
        <v>445896153</v>
      </c>
      <c r="AF87" s="158">
        <f t="shared" si="82"/>
        <v>443.0821383394064</v>
      </c>
      <c r="AG87" s="151">
        <v>366776429</v>
      </c>
      <c r="AH87" s="46">
        <f t="shared" si="60"/>
        <v>1273.949493756621</v>
      </c>
      <c r="AI87" s="17">
        <v>3286084435</v>
      </c>
      <c r="AJ87" s="48">
        <f t="shared" si="61"/>
        <v>65906.22613317288</v>
      </c>
      <c r="AK87" s="48">
        <f t="shared" si="62"/>
        <v>1570.2291228445742</v>
      </c>
      <c r="AL87" s="17">
        <v>0</v>
      </c>
      <c r="AM87" s="48">
        <v>0</v>
      </c>
      <c r="AN87" s="48">
        <v>158515962</v>
      </c>
      <c r="AO87" s="17">
        <f t="shared" si="63"/>
        <v>1352.2714336899217</v>
      </c>
      <c r="AP87" s="48">
        <v>47547007</v>
      </c>
      <c r="AQ87" s="17">
        <f t="shared" si="64"/>
        <v>8836.091246980115</v>
      </c>
      <c r="AR87" s="36">
        <v>704694</v>
      </c>
      <c r="AS87" s="67">
        <f t="shared" si="65"/>
        <v>0.2793002175920605</v>
      </c>
      <c r="AT87" s="36">
        <v>5531585</v>
      </c>
      <c r="AU87" s="67">
        <f t="shared" si="66"/>
        <v>2.1924025096410324</v>
      </c>
      <c r="AV87" s="36">
        <v>826664</v>
      </c>
      <c r="AW87" s="67">
        <f t="shared" si="67"/>
        <v>0.3276421185302033</v>
      </c>
      <c r="AX87" s="36">
        <v>4056797</v>
      </c>
      <c r="AY87" s="67">
        <f t="shared" si="68"/>
        <v>1.6078812716254405</v>
      </c>
      <c r="AZ87" s="36">
        <v>549363</v>
      </c>
      <c r="BA87" s="67">
        <f t="shared" si="69"/>
        <v>0.21773593281201076</v>
      </c>
      <c r="BB87" s="36">
        <v>4801661</v>
      </c>
      <c r="BC87" s="67">
        <f t="shared" si="70"/>
        <v>1.9031025694887578</v>
      </c>
      <c r="BD87" s="36">
        <v>108294</v>
      </c>
      <c r="BE87" s="67">
        <f t="shared" si="71"/>
        <v>0.04292152021148839</v>
      </c>
      <c r="BF87" s="36">
        <v>0</v>
      </c>
      <c r="BG87" s="67">
        <f t="shared" si="72"/>
        <v>0</v>
      </c>
      <c r="BH87" s="36">
        <v>163765</v>
      </c>
      <c r="BI87" s="67">
        <f t="shared" si="73"/>
        <v>0.06490703785467704</v>
      </c>
      <c r="BJ87" s="48">
        <v>1854029760</v>
      </c>
      <c r="BK87" s="63">
        <f t="shared" si="46"/>
        <v>2630.971400352493</v>
      </c>
      <c r="BL87" s="62">
        <v>3052051209</v>
      </c>
      <c r="BM87" s="63">
        <f t="shared" si="47"/>
        <v>551.7498527094856</v>
      </c>
      <c r="BN87" s="62">
        <v>450214416</v>
      </c>
      <c r="BO87" s="63">
        <f t="shared" si="74"/>
        <v>544.6159697289346</v>
      </c>
      <c r="BP87" s="62">
        <v>7403040903</v>
      </c>
      <c r="BQ87" s="63">
        <f t="shared" si="75"/>
        <v>1824.8487422466542</v>
      </c>
      <c r="BR87" s="62">
        <v>16616912542</v>
      </c>
      <c r="BS87" s="63">
        <f t="shared" si="76"/>
        <v>30247.60047910034</v>
      </c>
      <c r="BT87" s="63">
        <f t="shared" si="77"/>
        <v>3460.659247289636</v>
      </c>
      <c r="BU87" s="62">
        <v>181484057</v>
      </c>
      <c r="BV87" s="63">
        <f t="shared" si="78"/>
        <v>1675.8459102073984</v>
      </c>
      <c r="BW87" s="62">
        <v>0</v>
      </c>
      <c r="BX87" s="63">
        <v>0</v>
      </c>
      <c r="BY87" s="62">
        <v>1407384799</v>
      </c>
      <c r="BZ87" s="63">
        <f t="shared" si="79"/>
        <v>8593.929099624462</v>
      </c>
    </row>
    <row r="88" spans="1:78" ht="30" customHeight="1">
      <c r="A88" s="5">
        <v>81</v>
      </c>
      <c r="B88" s="8" t="s">
        <v>67</v>
      </c>
      <c r="C88" s="33">
        <v>2717627</v>
      </c>
      <c r="D88" s="33">
        <v>2696399</v>
      </c>
      <c r="E88" s="36">
        <v>9868</v>
      </c>
      <c r="F88" s="67">
        <f t="shared" si="48"/>
        <v>0.003631109052125255</v>
      </c>
      <c r="G88" s="36">
        <v>1401836</v>
      </c>
      <c r="H88" s="67">
        <f t="shared" si="49"/>
        <v>0.51583090689046</v>
      </c>
      <c r="I88" s="36">
        <v>0</v>
      </c>
      <c r="J88" s="67">
        <f t="shared" si="50"/>
        <v>0</v>
      </c>
      <c r="K88" s="36">
        <f t="shared" si="80"/>
        <v>1401836</v>
      </c>
      <c r="L88" s="67">
        <f t="shared" si="51"/>
        <v>0.51583090689046</v>
      </c>
      <c r="M88" s="36">
        <v>414219</v>
      </c>
      <c r="N88" s="67">
        <f t="shared" si="52"/>
        <v>0.1524193717533716</v>
      </c>
      <c r="O88" s="36">
        <v>43119</v>
      </c>
      <c r="P88" s="67">
        <f t="shared" si="53"/>
        <v>0.015866415810558254</v>
      </c>
      <c r="Q88" s="36">
        <v>1910065</v>
      </c>
      <c r="R88" s="67">
        <f t="shared" si="54"/>
        <v>0.7028429582131764</v>
      </c>
      <c r="S88" s="36">
        <v>7171</v>
      </c>
      <c r="T88" s="67">
        <f t="shared" si="55"/>
        <v>0.0026386991297922785</v>
      </c>
      <c r="U88" s="36">
        <v>269352</v>
      </c>
      <c r="V88" s="67">
        <f t="shared" si="56"/>
        <v>0.0991129393400934</v>
      </c>
      <c r="W88" s="36">
        <v>11744</v>
      </c>
      <c r="X88" s="67">
        <f t="shared" si="57"/>
        <v>0.004321417177559688</v>
      </c>
      <c r="Y88" s="17">
        <v>47546462</v>
      </c>
      <c r="Z88" s="41">
        <f t="shared" si="58"/>
        <v>4818.247061207945</v>
      </c>
      <c r="AA88" s="17">
        <v>613972218</v>
      </c>
      <c r="AB88" s="143">
        <f t="shared" si="59"/>
        <v>437.97720846090414</v>
      </c>
      <c r="AC88" s="154">
        <v>0</v>
      </c>
      <c r="AD88" s="158">
        <v>0</v>
      </c>
      <c r="AE88" s="154">
        <f t="shared" si="81"/>
        <v>613972218</v>
      </c>
      <c r="AF88" s="158">
        <f t="shared" si="82"/>
        <v>437.97720846090414</v>
      </c>
      <c r="AG88" s="151">
        <v>465921258</v>
      </c>
      <c r="AH88" s="46">
        <f t="shared" si="60"/>
        <v>1124.818653900473</v>
      </c>
      <c r="AI88" s="17">
        <v>2212230811</v>
      </c>
      <c r="AJ88" s="48">
        <f t="shared" si="61"/>
        <v>51305.24388320694</v>
      </c>
      <c r="AK88" s="48">
        <f t="shared" si="62"/>
        <v>1158.1966116336355</v>
      </c>
      <c r="AL88" s="17">
        <v>5107098</v>
      </c>
      <c r="AM88" s="48">
        <f>AL88/S88</f>
        <v>712.1877004601869</v>
      </c>
      <c r="AN88" s="48">
        <v>284675809</v>
      </c>
      <c r="AO88" s="17">
        <f t="shared" si="63"/>
        <v>1056.8913874780956</v>
      </c>
      <c r="AP88" s="48">
        <v>66035019</v>
      </c>
      <c r="AQ88" s="17">
        <f t="shared" si="64"/>
        <v>5622.872871253406</v>
      </c>
      <c r="AR88" s="36">
        <v>796657</v>
      </c>
      <c r="AS88" s="67">
        <f t="shared" si="65"/>
        <v>0.29545219383333104</v>
      </c>
      <c r="AT88" s="36">
        <v>8216732</v>
      </c>
      <c r="AU88" s="67">
        <f t="shared" si="66"/>
        <v>3.0472982670591406</v>
      </c>
      <c r="AV88" s="36">
        <v>1422081</v>
      </c>
      <c r="AW88" s="67">
        <f t="shared" si="67"/>
        <v>0.5274000620828001</v>
      </c>
      <c r="AX88" s="36">
        <v>4622524</v>
      </c>
      <c r="AY88" s="67">
        <f t="shared" si="68"/>
        <v>1.7143323373135801</v>
      </c>
      <c r="AZ88" s="36">
        <v>478954</v>
      </c>
      <c r="BA88" s="67">
        <f t="shared" si="69"/>
        <v>0.17762727252161123</v>
      </c>
      <c r="BB88" s="36">
        <v>4701230</v>
      </c>
      <c r="BC88" s="67">
        <f t="shared" si="70"/>
        <v>1.7435216375618001</v>
      </c>
      <c r="BD88" s="36">
        <v>99317</v>
      </c>
      <c r="BE88" s="67">
        <f t="shared" si="71"/>
        <v>0.03683319864752954</v>
      </c>
      <c r="BF88" s="36">
        <v>0</v>
      </c>
      <c r="BG88" s="67">
        <f t="shared" si="72"/>
        <v>0</v>
      </c>
      <c r="BH88" s="36">
        <v>182319</v>
      </c>
      <c r="BI88" s="67">
        <f t="shared" si="73"/>
        <v>0.06761573491163585</v>
      </c>
      <c r="BJ88" s="48">
        <v>1697454915</v>
      </c>
      <c r="BK88" s="62">
        <f t="shared" si="46"/>
        <v>2130.7223999789117</v>
      </c>
      <c r="BL88" s="62">
        <v>3661719935</v>
      </c>
      <c r="BM88" s="62">
        <f t="shared" si="47"/>
        <v>445.64188475418206</v>
      </c>
      <c r="BN88" s="62">
        <v>562125109</v>
      </c>
      <c r="BO88" s="62">
        <f t="shared" si="74"/>
        <v>395.28346767870465</v>
      </c>
      <c r="BP88" s="62">
        <v>4736296431</v>
      </c>
      <c r="BQ88" s="62">
        <f t="shared" si="75"/>
        <v>1024.6126209404213</v>
      </c>
      <c r="BR88" s="62">
        <v>13389819110</v>
      </c>
      <c r="BS88" s="62">
        <f t="shared" si="76"/>
        <v>27956.378086413308</v>
      </c>
      <c r="BT88" s="62">
        <f t="shared" si="77"/>
        <v>2848.1523154578695</v>
      </c>
      <c r="BU88" s="62">
        <v>190642416</v>
      </c>
      <c r="BV88" s="62">
        <f t="shared" si="78"/>
        <v>1919.5345811895245</v>
      </c>
      <c r="BW88" s="62">
        <v>0</v>
      </c>
      <c r="BX88" s="62">
        <v>0</v>
      </c>
      <c r="BY88" s="62">
        <v>1768982272</v>
      </c>
      <c r="BZ88" s="62">
        <f t="shared" si="79"/>
        <v>9702.676473653322</v>
      </c>
    </row>
    <row r="89" spans="1:78" ht="30" customHeight="1">
      <c r="A89" s="5">
        <v>82</v>
      </c>
      <c r="B89" s="8" t="s">
        <v>68</v>
      </c>
      <c r="C89" s="33">
        <v>2762237</v>
      </c>
      <c r="D89" s="33">
        <v>2782056</v>
      </c>
      <c r="E89" s="36">
        <v>0</v>
      </c>
      <c r="F89" s="67">
        <f t="shared" si="48"/>
        <v>0</v>
      </c>
      <c r="G89" s="36">
        <v>1530788</v>
      </c>
      <c r="H89" s="67">
        <f t="shared" si="49"/>
        <v>0.5541841630533513</v>
      </c>
      <c r="I89" s="36">
        <v>0</v>
      </c>
      <c r="J89" s="67">
        <f t="shared" si="50"/>
        <v>0</v>
      </c>
      <c r="K89" s="36">
        <f t="shared" si="80"/>
        <v>1530788</v>
      </c>
      <c r="L89" s="67">
        <f t="shared" si="51"/>
        <v>0.5541841630533513</v>
      </c>
      <c r="M89" s="36">
        <v>377021</v>
      </c>
      <c r="N89" s="67">
        <f t="shared" si="52"/>
        <v>0.136491184500099</v>
      </c>
      <c r="O89" s="36">
        <v>22881</v>
      </c>
      <c r="P89" s="67">
        <f t="shared" si="53"/>
        <v>0.008283503551650348</v>
      </c>
      <c r="Q89" s="36">
        <v>1507597</v>
      </c>
      <c r="R89" s="67">
        <f t="shared" si="54"/>
        <v>0.5457884316226305</v>
      </c>
      <c r="S89" s="36">
        <v>0</v>
      </c>
      <c r="T89" s="67">
        <f t="shared" si="55"/>
        <v>0</v>
      </c>
      <c r="U89" s="36">
        <v>10647</v>
      </c>
      <c r="V89" s="67">
        <f t="shared" si="56"/>
        <v>0.0038544846079463855</v>
      </c>
      <c r="W89" s="36">
        <v>2307</v>
      </c>
      <c r="X89" s="67">
        <f t="shared" si="57"/>
        <v>0.0008351926355341703</v>
      </c>
      <c r="Y89" s="17">
        <v>0</v>
      </c>
      <c r="Z89" s="41">
        <v>0</v>
      </c>
      <c r="AA89" s="17">
        <v>665923396</v>
      </c>
      <c r="AB89" s="143">
        <f t="shared" si="59"/>
        <v>435.020000156782</v>
      </c>
      <c r="AC89" s="154">
        <v>0</v>
      </c>
      <c r="AD89" s="158">
        <v>0</v>
      </c>
      <c r="AE89" s="154">
        <f t="shared" si="81"/>
        <v>665923396</v>
      </c>
      <c r="AF89" s="158">
        <f t="shared" si="82"/>
        <v>435.020000156782</v>
      </c>
      <c r="AG89" s="151">
        <v>475687396</v>
      </c>
      <c r="AH89" s="46">
        <f t="shared" si="60"/>
        <v>1261.7000007957117</v>
      </c>
      <c r="AI89" s="17">
        <v>3295740947</v>
      </c>
      <c r="AJ89" s="48">
        <f t="shared" si="61"/>
        <v>144038.32642804075</v>
      </c>
      <c r="AK89" s="48">
        <f t="shared" si="62"/>
        <v>2186.088820155519</v>
      </c>
      <c r="AL89" s="17">
        <v>0</v>
      </c>
      <c r="AM89" s="48">
        <v>0</v>
      </c>
      <c r="AN89" s="48">
        <v>30519200</v>
      </c>
      <c r="AO89" s="17">
        <f t="shared" si="63"/>
        <v>2866.460035690805</v>
      </c>
      <c r="AP89" s="48">
        <v>43535212</v>
      </c>
      <c r="AQ89" s="17">
        <f t="shared" si="64"/>
        <v>18870.919809276114</v>
      </c>
      <c r="AR89" s="36">
        <v>1017617</v>
      </c>
      <c r="AS89" s="67">
        <f t="shared" si="65"/>
        <v>0.36577876218163835</v>
      </c>
      <c r="AT89" s="36">
        <v>10177714</v>
      </c>
      <c r="AU89" s="67">
        <f t="shared" si="66"/>
        <v>3.6583426070503253</v>
      </c>
      <c r="AV89" s="36">
        <v>1054284</v>
      </c>
      <c r="AW89" s="67">
        <f t="shared" si="67"/>
        <v>0.3789585831485779</v>
      </c>
      <c r="AX89" s="36">
        <v>4151163</v>
      </c>
      <c r="AY89" s="67">
        <f t="shared" si="68"/>
        <v>1.4921205755743234</v>
      </c>
      <c r="AZ89" s="36">
        <v>562713</v>
      </c>
      <c r="BA89" s="67">
        <f t="shared" si="69"/>
        <v>0.20226515929226443</v>
      </c>
      <c r="BB89" s="36">
        <v>4770331</v>
      </c>
      <c r="BC89" s="67">
        <f t="shared" si="70"/>
        <v>1.7146782810985832</v>
      </c>
      <c r="BD89" s="36">
        <v>52391</v>
      </c>
      <c r="BE89" s="67">
        <f t="shared" si="71"/>
        <v>0.018831756082551897</v>
      </c>
      <c r="BF89" s="36">
        <v>0</v>
      </c>
      <c r="BG89" s="67">
        <f t="shared" si="72"/>
        <v>0</v>
      </c>
      <c r="BH89" s="36">
        <v>187089</v>
      </c>
      <c r="BI89" s="67">
        <f t="shared" si="73"/>
        <v>0.06724846660167876</v>
      </c>
      <c r="BJ89" s="48">
        <v>1644108867</v>
      </c>
      <c r="BK89" s="62">
        <f t="shared" si="46"/>
        <v>1615.6460308740911</v>
      </c>
      <c r="BL89" s="62">
        <v>4517706979</v>
      </c>
      <c r="BM89" s="62">
        <f t="shared" si="47"/>
        <v>443.8822882034217</v>
      </c>
      <c r="BN89" s="62">
        <v>427272827</v>
      </c>
      <c r="BO89" s="62">
        <f t="shared" si="74"/>
        <v>405.2729881132598</v>
      </c>
      <c r="BP89" s="62">
        <v>4890206126</v>
      </c>
      <c r="BQ89" s="62">
        <f t="shared" si="75"/>
        <v>1178.0327888835009</v>
      </c>
      <c r="BR89" s="62">
        <v>13638408196</v>
      </c>
      <c r="BS89" s="62">
        <f t="shared" si="76"/>
        <v>24236.881316052764</v>
      </c>
      <c r="BT89" s="62">
        <f t="shared" si="77"/>
        <v>2859.006680249232</v>
      </c>
      <c r="BU89" s="62">
        <v>89708341</v>
      </c>
      <c r="BV89" s="62">
        <f t="shared" si="78"/>
        <v>1712.285335267508</v>
      </c>
      <c r="BW89" s="62">
        <v>0</v>
      </c>
      <c r="BX89" s="62">
        <v>0</v>
      </c>
      <c r="BY89" s="62">
        <v>1731414617</v>
      </c>
      <c r="BZ89" s="62">
        <f t="shared" si="79"/>
        <v>9254.497148415994</v>
      </c>
    </row>
    <row r="90" spans="1:78" ht="30" customHeight="1">
      <c r="A90" s="5">
        <v>83</v>
      </c>
      <c r="B90" s="8" t="s">
        <v>69</v>
      </c>
      <c r="C90" s="33">
        <v>1978466</v>
      </c>
      <c r="D90" s="33">
        <v>1998638</v>
      </c>
      <c r="E90" s="36">
        <v>5411</v>
      </c>
      <c r="F90" s="67">
        <f t="shared" si="48"/>
        <v>0.0027349471762466476</v>
      </c>
      <c r="G90" s="36">
        <v>572264</v>
      </c>
      <c r="H90" s="67">
        <f t="shared" si="49"/>
        <v>0.2892463150744061</v>
      </c>
      <c r="I90" s="36">
        <v>0</v>
      </c>
      <c r="J90" s="67">
        <f t="shared" si="50"/>
        <v>0</v>
      </c>
      <c r="K90" s="36">
        <f t="shared" si="80"/>
        <v>572264</v>
      </c>
      <c r="L90" s="67">
        <f t="shared" si="51"/>
        <v>0.2892463150744061</v>
      </c>
      <c r="M90" s="36">
        <v>362992</v>
      </c>
      <c r="N90" s="67">
        <f t="shared" si="52"/>
        <v>0.18347143696176735</v>
      </c>
      <c r="O90" s="36">
        <v>18109</v>
      </c>
      <c r="P90" s="67">
        <f t="shared" si="53"/>
        <v>0.009153050899029855</v>
      </c>
      <c r="Q90" s="36">
        <v>1096576</v>
      </c>
      <c r="R90" s="67">
        <f t="shared" si="54"/>
        <v>0.5542556708075853</v>
      </c>
      <c r="S90" s="36">
        <v>0</v>
      </c>
      <c r="T90" s="67">
        <f t="shared" si="55"/>
        <v>0</v>
      </c>
      <c r="U90" s="36">
        <v>96166</v>
      </c>
      <c r="V90" s="67">
        <f t="shared" si="56"/>
        <v>0.04860634451135375</v>
      </c>
      <c r="W90" s="36">
        <v>3703</v>
      </c>
      <c r="X90" s="67">
        <f t="shared" si="57"/>
        <v>0.001871652077922997</v>
      </c>
      <c r="Y90" s="17">
        <v>32788375</v>
      </c>
      <c r="Z90" s="41">
        <f t="shared" si="58"/>
        <v>6059.5777120680095</v>
      </c>
      <c r="AA90" s="17">
        <v>142148093</v>
      </c>
      <c r="AB90" s="143">
        <f t="shared" si="59"/>
        <v>248.39600778661597</v>
      </c>
      <c r="AC90" s="154">
        <v>0</v>
      </c>
      <c r="AD90" s="158">
        <v>0</v>
      </c>
      <c r="AE90" s="154">
        <f t="shared" si="81"/>
        <v>142148093</v>
      </c>
      <c r="AF90" s="158">
        <f t="shared" si="82"/>
        <v>248.39600778661597</v>
      </c>
      <c r="AG90" s="151">
        <v>372663031</v>
      </c>
      <c r="AH90" s="46">
        <f t="shared" si="60"/>
        <v>1026.6425458412307</v>
      </c>
      <c r="AI90" s="17">
        <v>1618656634</v>
      </c>
      <c r="AJ90" s="48">
        <f t="shared" si="61"/>
        <v>89384.09818322382</v>
      </c>
      <c r="AK90" s="48">
        <f t="shared" si="62"/>
        <v>1476.1007299083694</v>
      </c>
      <c r="AL90" s="17">
        <v>0</v>
      </c>
      <c r="AM90" s="48">
        <v>0</v>
      </c>
      <c r="AN90" s="48">
        <v>115480608</v>
      </c>
      <c r="AO90" s="17">
        <f t="shared" si="63"/>
        <v>1200.8465361978247</v>
      </c>
      <c r="AP90" s="48">
        <v>50094560</v>
      </c>
      <c r="AQ90" s="17">
        <f t="shared" si="64"/>
        <v>13528.101539292466</v>
      </c>
      <c r="AR90" s="36">
        <v>577660</v>
      </c>
      <c r="AS90" s="67">
        <f t="shared" si="65"/>
        <v>0.28902682726937046</v>
      </c>
      <c r="AT90" s="36">
        <v>4664958</v>
      </c>
      <c r="AU90" s="67">
        <f t="shared" si="66"/>
        <v>2.334068500648942</v>
      </c>
      <c r="AV90" s="36">
        <v>1116342</v>
      </c>
      <c r="AW90" s="67">
        <f t="shared" si="67"/>
        <v>0.5585513734853436</v>
      </c>
      <c r="AX90" s="36">
        <v>3789071</v>
      </c>
      <c r="AY90" s="67">
        <f t="shared" si="68"/>
        <v>1.8958265578859204</v>
      </c>
      <c r="AZ90" s="36">
        <v>348822</v>
      </c>
      <c r="BA90" s="67">
        <f t="shared" si="69"/>
        <v>0.17452985483114</v>
      </c>
      <c r="BB90" s="36">
        <v>3249490</v>
      </c>
      <c r="BC90" s="67">
        <f t="shared" si="70"/>
        <v>1.6258522053518447</v>
      </c>
      <c r="BD90" s="36">
        <v>75321</v>
      </c>
      <c r="BE90" s="67">
        <f t="shared" si="71"/>
        <v>0.03768616427787323</v>
      </c>
      <c r="BF90" s="36">
        <v>0</v>
      </c>
      <c r="BG90" s="67">
        <f t="shared" si="72"/>
        <v>0</v>
      </c>
      <c r="BH90" s="36">
        <v>119415</v>
      </c>
      <c r="BI90" s="67">
        <f t="shared" si="73"/>
        <v>0.059748188516379655</v>
      </c>
      <c r="BJ90" s="48">
        <v>1099167890</v>
      </c>
      <c r="BK90" s="62">
        <f t="shared" si="46"/>
        <v>1902.7938406675207</v>
      </c>
      <c r="BL90" s="62">
        <v>1568888851</v>
      </c>
      <c r="BM90" s="62">
        <f t="shared" si="47"/>
        <v>336.31360689635363</v>
      </c>
      <c r="BN90" s="62">
        <v>497337829</v>
      </c>
      <c r="BO90" s="62">
        <f t="shared" si="74"/>
        <v>445.50668970620114</v>
      </c>
      <c r="BP90" s="62">
        <v>3933263323</v>
      </c>
      <c r="BQ90" s="62">
        <f t="shared" si="75"/>
        <v>1038.0547957533654</v>
      </c>
      <c r="BR90" s="62">
        <v>8528345443</v>
      </c>
      <c r="BS90" s="62">
        <f t="shared" si="76"/>
        <v>24448.98957921232</v>
      </c>
      <c r="BT90" s="62">
        <f t="shared" si="77"/>
        <v>2624.518137615441</v>
      </c>
      <c r="BU90" s="62">
        <v>212597050</v>
      </c>
      <c r="BV90" s="62">
        <f t="shared" si="78"/>
        <v>2822.5468328885704</v>
      </c>
      <c r="BW90" s="62">
        <v>0</v>
      </c>
      <c r="BX90" s="62">
        <v>0</v>
      </c>
      <c r="BY90" s="62">
        <v>1434507515</v>
      </c>
      <c r="BZ90" s="62">
        <f t="shared" si="79"/>
        <v>12012.791650965122</v>
      </c>
    </row>
    <row r="91" spans="1:78" ht="30" customHeight="1">
      <c r="A91" s="5">
        <v>84</v>
      </c>
      <c r="B91" s="8" t="s">
        <v>70</v>
      </c>
      <c r="C91" s="33">
        <v>1076762</v>
      </c>
      <c r="D91" s="33">
        <v>1050465</v>
      </c>
      <c r="E91" s="36">
        <v>13831</v>
      </c>
      <c r="F91" s="67">
        <f t="shared" si="48"/>
        <v>0.01284499267247544</v>
      </c>
      <c r="G91" s="36">
        <v>291195</v>
      </c>
      <c r="H91" s="67">
        <f t="shared" si="49"/>
        <v>0.2704358066127891</v>
      </c>
      <c r="I91" s="36">
        <v>0</v>
      </c>
      <c r="J91" s="67">
        <f t="shared" si="50"/>
        <v>0</v>
      </c>
      <c r="K91" s="36">
        <f t="shared" si="80"/>
        <v>291195</v>
      </c>
      <c r="L91" s="67">
        <f t="shared" si="51"/>
        <v>0.2704358066127891</v>
      </c>
      <c r="M91" s="36">
        <v>250544</v>
      </c>
      <c r="N91" s="67">
        <f t="shared" si="52"/>
        <v>0.23268280269920372</v>
      </c>
      <c r="O91" s="36">
        <v>12010</v>
      </c>
      <c r="P91" s="67">
        <f t="shared" si="53"/>
        <v>0.01115381114861037</v>
      </c>
      <c r="Q91" s="36">
        <v>558862</v>
      </c>
      <c r="R91" s="67">
        <f t="shared" si="54"/>
        <v>0.5190209164142122</v>
      </c>
      <c r="S91" s="36">
        <v>0</v>
      </c>
      <c r="T91" s="67">
        <f t="shared" si="55"/>
        <v>0</v>
      </c>
      <c r="U91" s="36">
        <v>61600</v>
      </c>
      <c r="V91" s="67">
        <f t="shared" si="56"/>
        <v>0.057208556765561934</v>
      </c>
      <c r="W91" s="36">
        <v>3568</v>
      </c>
      <c r="X91" s="67">
        <f t="shared" si="57"/>
        <v>0.0033136384827844967</v>
      </c>
      <c r="Y91" s="17">
        <v>14122780</v>
      </c>
      <c r="Z91" s="41">
        <f t="shared" si="58"/>
        <v>1021.0960884968549</v>
      </c>
      <c r="AA91" s="17">
        <v>189521055</v>
      </c>
      <c r="AB91" s="143">
        <f t="shared" si="59"/>
        <v>650.8389738834801</v>
      </c>
      <c r="AC91" s="154">
        <v>0</v>
      </c>
      <c r="AD91" s="158">
        <v>0</v>
      </c>
      <c r="AE91" s="154">
        <f t="shared" si="81"/>
        <v>189521055</v>
      </c>
      <c r="AF91" s="158">
        <f t="shared" si="82"/>
        <v>650.8389738834801</v>
      </c>
      <c r="AG91" s="151">
        <v>758084222</v>
      </c>
      <c r="AH91" s="46">
        <f t="shared" si="60"/>
        <v>3025.752849798838</v>
      </c>
      <c r="AI91" s="17">
        <v>994648696</v>
      </c>
      <c r="AJ91" s="48">
        <f t="shared" si="61"/>
        <v>82818.37601998335</v>
      </c>
      <c r="AK91" s="48">
        <f t="shared" si="62"/>
        <v>1779.7751430585727</v>
      </c>
      <c r="AL91" s="17">
        <v>0</v>
      </c>
      <c r="AM91" s="48">
        <v>0</v>
      </c>
      <c r="AN91" s="48">
        <v>110210512</v>
      </c>
      <c r="AO91" s="17">
        <f t="shared" si="63"/>
        <v>1789.1316883116883</v>
      </c>
      <c r="AP91" s="48">
        <v>111890656</v>
      </c>
      <c r="AQ91" s="17">
        <f t="shared" si="64"/>
        <v>31359.48878923767</v>
      </c>
      <c r="AR91" s="36">
        <v>341585</v>
      </c>
      <c r="AS91" s="67">
        <f t="shared" si="65"/>
        <v>0.32517504152922755</v>
      </c>
      <c r="AT91" s="36">
        <v>2370637</v>
      </c>
      <c r="AU91" s="67">
        <f t="shared" si="66"/>
        <v>2.2567501059054798</v>
      </c>
      <c r="AV91" s="36">
        <v>586108</v>
      </c>
      <c r="AW91" s="67">
        <f t="shared" si="67"/>
        <v>0.5579510026512069</v>
      </c>
      <c r="AX91" s="36">
        <v>1918911</v>
      </c>
      <c r="AY91" s="67">
        <f t="shared" si="68"/>
        <v>1.8267253073638816</v>
      </c>
      <c r="AZ91" s="36">
        <v>198631</v>
      </c>
      <c r="BA91" s="67">
        <f t="shared" si="69"/>
        <v>0.1890886416967724</v>
      </c>
      <c r="BB91" s="36">
        <v>2069803</v>
      </c>
      <c r="BC91" s="67">
        <f t="shared" si="70"/>
        <v>1.9703683606783662</v>
      </c>
      <c r="BD91" s="36">
        <v>41740</v>
      </c>
      <c r="BE91" s="67">
        <f t="shared" si="71"/>
        <v>0.03973478411941379</v>
      </c>
      <c r="BF91" s="36">
        <v>0</v>
      </c>
      <c r="BG91" s="67">
        <f t="shared" si="72"/>
        <v>0</v>
      </c>
      <c r="BH91" s="36">
        <v>64880</v>
      </c>
      <c r="BI91" s="67">
        <f t="shared" si="73"/>
        <v>0.06176312394986982</v>
      </c>
      <c r="BJ91" s="48">
        <v>842240658</v>
      </c>
      <c r="BK91" s="62">
        <f t="shared" si="46"/>
        <v>2465.683967387327</v>
      </c>
      <c r="BL91" s="62">
        <v>1344294382</v>
      </c>
      <c r="BM91" s="62">
        <f t="shared" si="47"/>
        <v>567.0604069707847</v>
      </c>
      <c r="BN91" s="62">
        <v>366330875</v>
      </c>
      <c r="BO91" s="62">
        <f t="shared" si="74"/>
        <v>625.0228200263433</v>
      </c>
      <c r="BP91" s="62">
        <v>2843899568</v>
      </c>
      <c r="BQ91" s="62">
        <f t="shared" si="75"/>
        <v>1482.0382852565856</v>
      </c>
      <c r="BR91" s="62">
        <v>6793786907</v>
      </c>
      <c r="BS91" s="62">
        <f t="shared" si="76"/>
        <v>34203.05444266001</v>
      </c>
      <c r="BT91" s="62">
        <f t="shared" si="77"/>
        <v>3282.3350371991924</v>
      </c>
      <c r="BU91" s="62">
        <v>90322000</v>
      </c>
      <c r="BV91" s="62">
        <f t="shared" si="78"/>
        <v>2163.919501677048</v>
      </c>
      <c r="BW91" s="62">
        <v>0</v>
      </c>
      <c r="BX91" s="62">
        <v>0</v>
      </c>
      <c r="BY91" s="62">
        <v>831082264</v>
      </c>
      <c r="BZ91" s="62">
        <f t="shared" si="79"/>
        <v>12809.52934648582</v>
      </c>
    </row>
    <row r="92" spans="1:78" s="12" customFormat="1" ht="30" customHeight="1">
      <c r="A92" s="11">
        <v>85</v>
      </c>
      <c r="B92" s="7" t="s">
        <v>123</v>
      </c>
      <c r="C92" s="32">
        <f aca="true" t="shared" si="84" ref="C92:BR92">SUM(C93:C101)</f>
        <v>6194969</v>
      </c>
      <c r="D92" s="32">
        <f t="shared" si="84"/>
        <v>6281405</v>
      </c>
      <c r="E92" s="32">
        <f t="shared" si="84"/>
        <v>32126</v>
      </c>
      <c r="F92" s="66">
        <f t="shared" si="48"/>
        <v>0.005185820945996663</v>
      </c>
      <c r="G92" s="32">
        <f t="shared" si="84"/>
        <v>3199863</v>
      </c>
      <c r="H92" s="66">
        <f t="shared" si="49"/>
        <v>0.5165260713976131</v>
      </c>
      <c r="I92" s="32">
        <f t="shared" si="84"/>
        <v>0</v>
      </c>
      <c r="J92" s="136">
        <f t="shared" si="50"/>
        <v>0</v>
      </c>
      <c r="K92" s="32">
        <f t="shared" si="84"/>
        <v>3199863</v>
      </c>
      <c r="L92" s="136">
        <f t="shared" si="51"/>
        <v>0.5165260713976131</v>
      </c>
      <c r="M92" s="32">
        <f t="shared" si="84"/>
        <v>998753</v>
      </c>
      <c r="N92" s="66">
        <f t="shared" si="52"/>
        <v>0.16122001579023237</v>
      </c>
      <c r="O92" s="32">
        <f t="shared" si="84"/>
        <v>105153</v>
      </c>
      <c r="P92" s="66">
        <f t="shared" si="53"/>
        <v>0.016973934817107236</v>
      </c>
      <c r="Q92" s="32">
        <f t="shared" si="84"/>
        <v>4472151</v>
      </c>
      <c r="R92" s="66">
        <f t="shared" si="54"/>
        <v>0.721900464715804</v>
      </c>
      <c r="S92" s="32">
        <f t="shared" si="84"/>
        <v>4468</v>
      </c>
      <c r="T92" s="66">
        <f t="shared" si="55"/>
        <v>0.0007212304048656256</v>
      </c>
      <c r="U92" s="32">
        <f t="shared" si="84"/>
        <v>320740</v>
      </c>
      <c r="V92" s="66">
        <f t="shared" si="56"/>
        <v>0.05177427037972264</v>
      </c>
      <c r="W92" s="32">
        <f t="shared" si="84"/>
        <v>18932</v>
      </c>
      <c r="X92" s="66">
        <f t="shared" si="57"/>
        <v>0.003056028206113703</v>
      </c>
      <c r="Y92" s="32">
        <f t="shared" si="84"/>
        <v>101238595</v>
      </c>
      <c r="Z92" s="42">
        <f t="shared" si="58"/>
        <v>3151.2978584324223</v>
      </c>
      <c r="AA92" s="32">
        <f t="shared" si="84"/>
        <v>1947679536</v>
      </c>
      <c r="AB92" s="141">
        <f t="shared" si="59"/>
        <v>608.6759139375655</v>
      </c>
      <c r="AC92" s="32">
        <f t="shared" si="84"/>
        <v>0</v>
      </c>
      <c r="AD92" s="156">
        <v>0</v>
      </c>
      <c r="AE92" s="32">
        <f t="shared" si="84"/>
        <v>1947679536</v>
      </c>
      <c r="AF92" s="156">
        <f t="shared" si="82"/>
        <v>608.6759139375655</v>
      </c>
      <c r="AG92" s="150">
        <f t="shared" si="84"/>
        <v>1920795363</v>
      </c>
      <c r="AH92" s="45">
        <f t="shared" si="60"/>
        <v>1923.193585400995</v>
      </c>
      <c r="AI92" s="32">
        <f t="shared" si="84"/>
        <v>11149708217</v>
      </c>
      <c r="AJ92" s="47">
        <f t="shared" si="61"/>
        <v>106033.19179671527</v>
      </c>
      <c r="AK92" s="47">
        <f t="shared" si="62"/>
        <v>2493.142162909973</v>
      </c>
      <c r="AL92" s="32">
        <f t="shared" si="84"/>
        <v>20401380</v>
      </c>
      <c r="AM92" s="47">
        <f>AL92/S92</f>
        <v>4566.110116383169</v>
      </c>
      <c r="AN92" s="32">
        <f t="shared" si="84"/>
        <v>709619974</v>
      </c>
      <c r="AO92" s="32">
        <f t="shared" si="63"/>
        <v>2212.4461370580534</v>
      </c>
      <c r="AP92" s="32">
        <f t="shared" si="84"/>
        <v>347473878</v>
      </c>
      <c r="AQ92" s="32">
        <f t="shared" si="64"/>
        <v>18353.78607648426</v>
      </c>
      <c r="AR92" s="32">
        <f t="shared" si="84"/>
        <v>1820461</v>
      </c>
      <c r="AS92" s="66">
        <f t="shared" si="65"/>
        <v>0.2898174851008652</v>
      </c>
      <c r="AT92" s="32">
        <f t="shared" si="84"/>
        <v>20927713</v>
      </c>
      <c r="AU92" s="66">
        <f t="shared" si="66"/>
        <v>3.3316929890685283</v>
      </c>
      <c r="AV92" s="32">
        <f t="shared" si="84"/>
        <v>2471850</v>
      </c>
      <c r="AW92" s="66">
        <f t="shared" si="67"/>
        <v>0.3935186475000418</v>
      </c>
      <c r="AX92" s="32">
        <f t="shared" si="84"/>
        <v>10030711</v>
      </c>
      <c r="AY92" s="66">
        <f t="shared" si="68"/>
        <v>1.5968897085922655</v>
      </c>
      <c r="AZ92" s="32">
        <f t="shared" si="84"/>
        <v>1248609</v>
      </c>
      <c r="BA92" s="66">
        <f t="shared" si="69"/>
        <v>0.19877861720427198</v>
      </c>
      <c r="BB92" s="32">
        <f t="shared" si="84"/>
        <v>11913637</v>
      </c>
      <c r="BC92" s="66">
        <f t="shared" si="70"/>
        <v>1.8966516249151264</v>
      </c>
      <c r="BD92" s="32">
        <f t="shared" si="84"/>
        <v>167257</v>
      </c>
      <c r="BE92" s="66">
        <f t="shared" si="71"/>
        <v>0.02662732302725266</v>
      </c>
      <c r="BF92" s="32">
        <f t="shared" si="84"/>
        <v>88250</v>
      </c>
      <c r="BG92" s="66">
        <f t="shared" si="72"/>
        <v>0.014049404552007075</v>
      </c>
      <c r="BH92" s="32">
        <f t="shared" si="84"/>
        <v>395285</v>
      </c>
      <c r="BI92" s="66">
        <f t="shared" si="73"/>
        <v>0.06292939238912314</v>
      </c>
      <c r="BJ92" s="32">
        <f t="shared" si="84"/>
        <v>6088656758</v>
      </c>
      <c r="BK92" s="47">
        <f t="shared" si="46"/>
        <v>3344.56863289024</v>
      </c>
      <c r="BL92" s="32">
        <f t="shared" si="84"/>
        <v>16076311537</v>
      </c>
      <c r="BM92" s="47">
        <f t="shared" si="47"/>
        <v>768.1829131066543</v>
      </c>
      <c r="BN92" s="32">
        <f t="shared" si="84"/>
        <v>2048530620</v>
      </c>
      <c r="BO92" s="47">
        <f t="shared" si="74"/>
        <v>828.7439043631289</v>
      </c>
      <c r="BP92" s="32">
        <f t="shared" si="84"/>
        <v>18365616096</v>
      </c>
      <c r="BQ92" s="47">
        <f t="shared" si="75"/>
        <v>1830.9386140224756</v>
      </c>
      <c r="BR92" s="32">
        <f t="shared" si="84"/>
        <v>54251288828</v>
      </c>
      <c r="BS92" s="47">
        <f t="shared" si="76"/>
        <v>43449.381534171225</v>
      </c>
      <c r="BT92" s="47">
        <f t="shared" si="77"/>
        <v>4553.713431758916</v>
      </c>
      <c r="BU92" s="32">
        <f>SUM(BU93:BU101)</f>
        <v>533259113</v>
      </c>
      <c r="BV92" s="47">
        <f t="shared" si="78"/>
        <v>3188.261854511321</v>
      </c>
      <c r="BW92" s="32">
        <f>SUM(BW93:BW101)</f>
        <v>373319542</v>
      </c>
      <c r="BX92" s="47">
        <f>BW92/BF92</f>
        <v>4230.2497677053825</v>
      </c>
      <c r="BY92" s="32">
        <f>SUM(BY93:BY101)</f>
        <v>5715492681</v>
      </c>
      <c r="BZ92" s="47">
        <f t="shared" si="79"/>
        <v>14459.169158961256</v>
      </c>
    </row>
    <row r="93" spans="1:78" ht="30" customHeight="1">
      <c r="A93" s="5">
        <v>86</v>
      </c>
      <c r="B93" s="8" t="s">
        <v>71</v>
      </c>
      <c r="C93" s="33">
        <v>959689</v>
      </c>
      <c r="D93" s="33">
        <v>981200</v>
      </c>
      <c r="E93" s="36">
        <v>257</v>
      </c>
      <c r="F93" s="67">
        <f t="shared" si="48"/>
        <v>0.0002677950877836466</v>
      </c>
      <c r="G93" s="36">
        <v>655499</v>
      </c>
      <c r="H93" s="67">
        <f t="shared" si="49"/>
        <v>0.6830327324789593</v>
      </c>
      <c r="I93" s="129">
        <v>0</v>
      </c>
      <c r="J93" s="67">
        <f t="shared" si="50"/>
        <v>0</v>
      </c>
      <c r="K93" s="36">
        <f t="shared" si="80"/>
        <v>655499</v>
      </c>
      <c r="L93" s="67">
        <f t="shared" si="51"/>
        <v>0.6830327324789593</v>
      </c>
      <c r="M93" s="36">
        <v>191356</v>
      </c>
      <c r="N93" s="67">
        <f t="shared" si="52"/>
        <v>0.199393761937461</v>
      </c>
      <c r="O93" s="36">
        <v>15968</v>
      </c>
      <c r="P93" s="67">
        <f t="shared" si="53"/>
        <v>0.016638723586495208</v>
      </c>
      <c r="Q93" s="36">
        <v>730018</v>
      </c>
      <c r="R93" s="67">
        <f t="shared" si="54"/>
        <v>0.760681845889658</v>
      </c>
      <c r="S93" s="36">
        <v>0</v>
      </c>
      <c r="T93" s="67">
        <f t="shared" si="55"/>
        <v>0</v>
      </c>
      <c r="U93" s="36">
        <v>0</v>
      </c>
      <c r="V93" s="67">
        <f t="shared" si="56"/>
        <v>0</v>
      </c>
      <c r="W93" s="36">
        <v>3261</v>
      </c>
      <c r="X93" s="67">
        <f t="shared" si="57"/>
        <v>0.00339797580257771</v>
      </c>
      <c r="Y93" s="17">
        <v>1371390</v>
      </c>
      <c r="Z93" s="41">
        <f t="shared" si="58"/>
        <v>5336.147859922179</v>
      </c>
      <c r="AA93" s="17">
        <v>436820574</v>
      </c>
      <c r="AB93" s="143">
        <f t="shared" si="59"/>
        <v>666.3939594110747</v>
      </c>
      <c r="AC93" s="154">
        <v>0</v>
      </c>
      <c r="AD93" s="158">
        <v>0</v>
      </c>
      <c r="AE93" s="154">
        <f t="shared" si="81"/>
        <v>436820574</v>
      </c>
      <c r="AF93" s="158">
        <f t="shared" si="82"/>
        <v>666.3939594110747</v>
      </c>
      <c r="AG93" s="151">
        <v>378268912</v>
      </c>
      <c r="AH93" s="46">
        <f t="shared" si="60"/>
        <v>1976.7810363929011</v>
      </c>
      <c r="AI93" s="17">
        <v>2229098023</v>
      </c>
      <c r="AJ93" s="48">
        <f t="shared" si="61"/>
        <v>139597.82208166333</v>
      </c>
      <c r="AK93" s="48">
        <f t="shared" si="62"/>
        <v>3053.483644238909</v>
      </c>
      <c r="AL93" s="17">
        <v>0</v>
      </c>
      <c r="AM93" s="48">
        <v>0</v>
      </c>
      <c r="AN93" s="17">
        <v>0</v>
      </c>
      <c r="AO93" s="17">
        <v>0</v>
      </c>
      <c r="AP93" s="48">
        <v>74634276</v>
      </c>
      <c r="AQ93" s="17">
        <f t="shared" si="64"/>
        <v>22886.929162833487</v>
      </c>
      <c r="AR93" s="36">
        <v>288386</v>
      </c>
      <c r="AS93" s="67">
        <f t="shared" si="65"/>
        <v>0.29391153689359967</v>
      </c>
      <c r="AT93" s="36">
        <v>2367707</v>
      </c>
      <c r="AU93" s="67">
        <f t="shared" si="66"/>
        <v>2.413072768039136</v>
      </c>
      <c r="AV93" s="36">
        <v>597384</v>
      </c>
      <c r="AW93" s="67">
        <f t="shared" si="67"/>
        <v>0.6088300040766409</v>
      </c>
      <c r="AX93" s="36">
        <v>1942422</v>
      </c>
      <c r="AY93" s="67">
        <f t="shared" si="68"/>
        <v>1.9796392172849573</v>
      </c>
      <c r="AZ93" s="36">
        <v>213789</v>
      </c>
      <c r="BA93" s="67">
        <f t="shared" si="69"/>
        <v>0.21788524256013045</v>
      </c>
      <c r="BB93" s="36">
        <v>2104529</v>
      </c>
      <c r="BC93" s="67">
        <f t="shared" si="70"/>
        <v>2.1448522217692623</v>
      </c>
      <c r="BD93" s="36">
        <v>40200</v>
      </c>
      <c r="BE93" s="67">
        <f t="shared" si="71"/>
        <v>0.04097024052181003</v>
      </c>
      <c r="BF93" s="36">
        <v>88250</v>
      </c>
      <c r="BG93" s="67">
        <f t="shared" si="72"/>
        <v>0.08994088870770485</v>
      </c>
      <c r="BH93" s="36">
        <v>59518</v>
      </c>
      <c r="BI93" s="67">
        <f t="shared" si="73"/>
        <v>0.06065837749694252</v>
      </c>
      <c r="BJ93" s="48">
        <v>943015098</v>
      </c>
      <c r="BK93" s="62">
        <f t="shared" si="46"/>
        <v>3269.9753039329235</v>
      </c>
      <c r="BL93" s="62">
        <v>2852965400</v>
      </c>
      <c r="BM93" s="62">
        <f t="shared" si="47"/>
        <v>1204.9486697467212</v>
      </c>
      <c r="BN93" s="62">
        <v>645766359</v>
      </c>
      <c r="BO93" s="62">
        <f t="shared" si="74"/>
        <v>1080.990383070186</v>
      </c>
      <c r="BP93" s="62">
        <v>4674659760</v>
      </c>
      <c r="BQ93" s="62">
        <f t="shared" si="75"/>
        <v>2406.6138871985595</v>
      </c>
      <c r="BR93" s="62">
        <v>11749740003</v>
      </c>
      <c r="BS93" s="62">
        <f t="shared" si="76"/>
        <v>54959.51617248783</v>
      </c>
      <c r="BT93" s="62">
        <f t="shared" si="77"/>
        <v>5583.073458716891</v>
      </c>
      <c r="BU93" s="62">
        <v>130037548</v>
      </c>
      <c r="BV93" s="62">
        <f t="shared" si="78"/>
        <v>3234.7648756218905</v>
      </c>
      <c r="BW93" s="62">
        <v>373319542</v>
      </c>
      <c r="BX93" s="62">
        <f>BW93/BF93</f>
        <v>4230.2497677053825</v>
      </c>
      <c r="BY93" s="62">
        <v>929833847</v>
      </c>
      <c r="BZ93" s="62">
        <f t="shared" si="79"/>
        <v>15622.733408380658</v>
      </c>
    </row>
    <row r="94" spans="1:78" ht="30" customHeight="1">
      <c r="A94" s="5">
        <v>87</v>
      </c>
      <c r="B94" s="8" t="s">
        <v>84</v>
      </c>
      <c r="C94" s="33">
        <v>316116</v>
      </c>
      <c r="D94" s="33">
        <v>321897</v>
      </c>
      <c r="E94" s="36">
        <v>22171</v>
      </c>
      <c r="F94" s="67">
        <f t="shared" si="48"/>
        <v>0.0701356464082805</v>
      </c>
      <c r="G94" s="36">
        <v>172042</v>
      </c>
      <c r="H94" s="67">
        <f t="shared" si="49"/>
        <v>0.5442369256855079</v>
      </c>
      <c r="I94" s="129">
        <v>0</v>
      </c>
      <c r="J94" s="67">
        <f t="shared" si="50"/>
        <v>0</v>
      </c>
      <c r="K94" s="36">
        <f t="shared" si="80"/>
        <v>172042</v>
      </c>
      <c r="L94" s="67">
        <f t="shared" si="51"/>
        <v>0.5442369256855079</v>
      </c>
      <c r="M94" s="36">
        <v>115802</v>
      </c>
      <c r="N94" s="67">
        <f t="shared" si="52"/>
        <v>0.3663275506459654</v>
      </c>
      <c r="O94" s="36">
        <v>8744</v>
      </c>
      <c r="P94" s="67">
        <f t="shared" si="53"/>
        <v>0.027660732136304395</v>
      </c>
      <c r="Q94" s="36">
        <v>258393</v>
      </c>
      <c r="R94" s="67">
        <f t="shared" si="54"/>
        <v>0.8173993091143757</v>
      </c>
      <c r="S94" s="36">
        <v>0</v>
      </c>
      <c r="T94" s="67">
        <f t="shared" si="55"/>
        <v>0</v>
      </c>
      <c r="U94" s="36">
        <v>33157</v>
      </c>
      <c r="V94" s="67">
        <f t="shared" si="56"/>
        <v>0.10488871173872882</v>
      </c>
      <c r="W94" s="36">
        <v>1594</v>
      </c>
      <c r="X94" s="67">
        <f t="shared" si="57"/>
        <v>0.005042452770501968</v>
      </c>
      <c r="Y94" s="17">
        <v>69855409</v>
      </c>
      <c r="Z94" s="41">
        <f t="shared" si="58"/>
        <v>3150.7558973433765</v>
      </c>
      <c r="AA94" s="17">
        <v>206243209</v>
      </c>
      <c r="AB94" s="143">
        <f t="shared" si="59"/>
        <v>1198.7956952372094</v>
      </c>
      <c r="AC94" s="154">
        <v>0</v>
      </c>
      <c r="AD94" s="158">
        <v>0</v>
      </c>
      <c r="AE94" s="154">
        <f t="shared" si="81"/>
        <v>206243209</v>
      </c>
      <c r="AF94" s="158">
        <f t="shared" si="82"/>
        <v>1198.7956952372094</v>
      </c>
      <c r="AG94" s="151">
        <v>365503591</v>
      </c>
      <c r="AH94" s="46">
        <f t="shared" si="60"/>
        <v>3156.280470112779</v>
      </c>
      <c r="AI94" s="17">
        <v>1186418224</v>
      </c>
      <c r="AJ94" s="48">
        <f t="shared" si="61"/>
        <v>135683.6944190302</v>
      </c>
      <c r="AK94" s="48">
        <f t="shared" si="62"/>
        <v>4591.5261791147595</v>
      </c>
      <c r="AL94" s="17">
        <v>0</v>
      </c>
      <c r="AM94" s="48">
        <v>0</v>
      </c>
      <c r="AN94" s="17">
        <v>110409373</v>
      </c>
      <c r="AO94" s="17">
        <f t="shared" si="63"/>
        <v>3329.8963416473143</v>
      </c>
      <c r="AP94" s="48">
        <v>39032713</v>
      </c>
      <c r="AQ94" s="17">
        <f t="shared" si="64"/>
        <v>24487.272898368883</v>
      </c>
      <c r="AR94" s="36">
        <v>96732</v>
      </c>
      <c r="AS94" s="67">
        <f t="shared" si="65"/>
        <v>0.30050606249825257</v>
      </c>
      <c r="AT94" s="36">
        <v>888212</v>
      </c>
      <c r="AU94" s="67">
        <f t="shared" si="66"/>
        <v>2.759304995076065</v>
      </c>
      <c r="AV94" s="36">
        <v>19936</v>
      </c>
      <c r="AW94" s="67">
        <f t="shared" si="67"/>
        <v>0.061932854298113994</v>
      </c>
      <c r="AX94" s="36">
        <v>471381</v>
      </c>
      <c r="AY94" s="67">
        <f t="shared" si="68"/>
        <v>1.4643845702196665</v>
      </c>
      <c r="AZ94" s="36">
        <v>67631</v>
      </c>
      <c r="BA94" s="67">
        <f t="shared" si="69"/>
        <v>0.21010136782883965</v>
      </c>
      <c r="BB94" s="36">
        <v>652723</v>
      </c>
      <c r="BC94" s="67">
        <f t="shared" si="70"/>
        <v>2.027738686598508</v>
      </c>
      <c r="BD94" s="36">
        <v>279</v>
      </c>
      <c r="BE94" s="67">
        <f t="shared" si="71"/>
        <v>0.0008667368754601627</v>
      </c>
      <c r="BF94" s="36">
        <v>0</v>
      </c>
      <c r="BG94" s="67">
        <f t="shared" si="72"/>
        <v>0</v>
      </c>
      <c r="BH94" s="36">
        <v>19361</v>
      </c>
      <c r="BI94" s="67">
        <f t="shared" si="73"/>
        <v>0.06014656862288247</v>
      </c>
      <c r="BJ94" s="48">
        <v>491903722</v>
      </c>
      <c r="BK94" s="62">
        <f t="shared" si="46"/>
        <v>5085.222284249266</v>
      </c>
      <c r="BL94" s="62">
        <v>948478601</v>
      </c>
      <c r="BM94" s="62">
        <f t="shared" si="47"/>
        <v>1067.8515951146799</v>
      </c>
      <c r="BN94" s="62">
        <v>24052383</v>
      </c>
      <c r="BO94" s="62">
        <f t="shared" si="74"/>
        <v>1206.479885634029</v>
      </c>
      <c r="BP94" s="62">
        <v>1434402162</v>
      </c>
      <c r="BQ94" s="62">
        <f t="shared" si="75"/>
        <v>3042.9783169028874</v>
      </c>
      <c r="BR94" s="62">
        <v>4179330475</v>
      </c>
      <c r="BS94" s="62">
        <f t="shared" si="76"/>
        <v>61796.0768730316</v>
      </c>
      <c r="BT94" s="62">
        <f t="shared" si="77"/>
        <v>6402.915900006587</v>
      </c>
      <c r="BU94" s="62">
        <v>3701505</v>
      </c>
      <c r="BV94" s="62">
        <f t="shared" si="78"/>
        <v>13267.043010752688</v>
      </c>
      <c r="BW94" s="62">
        <v>0</v>
      </c>
      <c r="BX94" s="62">
        <v>0</v>
      </c>
      <c r="BY94" s="62">
        <v>386377497</v>
      </c>
      <c r="BZ94" s="62">
        <f t="shared" si="79"/>
        <v>19956.48453075771</v>
      </c>
    </row>
    <row r="95" spans="1:78" ht="30" customHeight="1">
      <c r="A95" s="5">
        <v>88</v>
      </c>
      <c r="B95" s="8" t="s">
        <v>72</v>
      </c>
      <c r="C95" s="33">
        <v>1929008</v>
      </c>
      <c r="D95" s="33">
        <v>1884904</v>
      </c>
      <c r="E95" s="36">
        <v>0</v>
      </c>
      <c r="F95" s="67">
        <f t="shared" si="48"/>
        <v>0</v>
      </c>
      <c r="G95" s="36">
        <v>693212</v>
      </c>
      <c r="H95" s="67">
        <f t="shared" si="49"/>
        <v>0.3593619103705117</v>
      </c>
      <c r="I95" s="129">
        <v>0</v>
      </c>
      <c r="J95" s="67">
        <f t="shared" si="50"/>
        <v>0</v>
      </c>
      <c r="K95" s="36">
        <f t="shared" si="80"/>
        <v>693212</v>
      </c>
      <c r="L95" s="67">
        <f t="shared" si="51"/>
        <v>0.3593619103705117</v>
      </c>
      <c r="M95" s="36">
        <v>242666</v>
      </c>
      <c r="N95" s="67">
        <f t="shared" si="52"/>
        <v>0.1257983377984954</v>
      </c>
      <c r="O95" s="36">
        <v>26656</v>
      </c>
      <c r="P95" s="67">
        <f t="shared" si="53"/>
        <v>0.013818501530320248</v>
      </c>
      <c r="Q95" s="36">
        <v>1383054</v>
      </c>
      <c r="R95" s="67">
        <f t="shared" si="54"/>
        <v>0.7169768088053549</v>
      </c>
      <c r="S95" s="36">
        <v>0</v>
      </c>
      <c r="T95" s="67">
        <f t="shared" si="55"/>
        <v>0</v>
      </c>
      <c r="U95" s="36">
        <v>125098</v>
      </c>
      <c r="V95" s="67">
        <f t="shared" si="56"/>
        <v>0.06485094929621857</v>
      </c>
      <c r="W95" s="36">
        <v>4494</v>
      </c>
      <c r="X95" s="67">
        <f t="shared" si="57"/>
        <v>0.0023296948483365544</v>
      </c>
      <c r="Y95" s="17">
        <v>0</v>
      </c>
      <c r="Z95" s="41">
        <v>0</v>
      </c>
      <c r="AA95" s="17">
        <v>364320249</v>
      </c>
      <c r="AB95" s="143">
        <f t="shared" si="59"/>
        <v>525.5538695233204</v>
      </c>
      <c r="AC95" s="154">
        <v>0</v>
      </c>
      <c r="AD95" s="158">
        <v>0</v>
      </c>
      <c r="AE95" s="154">
        <f t="shared" si="81"/>
        <v>364320249</v>
      </c>
      <c r="AF95" s="158">
        <f t="shared" si="82"/>
        <v>525.5538695233204</v>
      </c>
      <c r="AG95" s="151">
        <v>342128838</v>
      </c>
      <c r="AH95" s="46">
        <f t="shared" si="60"/>
        <v>1409.8754584490616</v>
      </c>
      <c r="AI95" s="17">
        <v>2384544186</v>
      </c>
      <c r="AJ95" s="48">
        <f t="shared" si="61"/>
        <v>89456.18945078031</v>
      </c>
      <c r="AK95" s="48">
        <f t="shared" si="62"/>
        <v>1724.1150280466272</v>
      </c>
      <c r="AL95" s="17">
        <v>0</v>
      </c>
      <c r="AM95" s="48">
        <v>0</v>
      </c>
      <c r="AN95" s="17">
        <v>173166962</v>
      </c>
      <c r="AO95" s="17">
        <f t="shared" si="63"/>
        <v>1384.2504436521767</v>
      </c>
      <c r="AP95" s="48">
        <v>56701060</v>
      </c>
      <c r="AQ95" s="17">
        <f t="shared" si="64"/>
        <v>12617.058299955495</v>
      </c>
      <c r="AR95" s="36">
        <v>467617</v>
      </c>
      <c r="AS95" s="67">
        <f t="shared" si="65"/>
        <v>0.2480853136287047</v>
      </c>
      <c r="AT95" s="36">
        <v>7153725</v>
      </c>
      <c r="AU95" s="67">
        <f t="shared" si="66"/>
        <v>3.795272862702822</v>
      </c>
      <c r="AV95" s="36">
        <v>436575</v>
      </c>
      <c r="AW95" s="67">
        <f t="shared" si="67"/>
        <v>0.23161657039297492</v>
      </c>
      <c r="AX95" s="36">
        <v>2501037</v>
      </c>
      <c r="AY95" s="67">
        <f t="shared" si="68"/>
        <v>1.3268776553076442</v>
      </c>
      <c r="AZ95" s="36">
        <v>365295</v>
      </c>
      <c r="BA95" s="67">
        <f t="shared" si="69"/>
        <v>0.1938003208651475</v>
      </c>
      <c r="BB95" s="36">
        <v>3336256</v>
      </c>
      <c r="BC95" s="67">
        <f t="shared" si="70"/>
        <v>1.7699872248135715</v>
      </c>
      <c r="BD95" s="36">
        <v>11132</v>
      </c>
      <c r="BE95" s="67">
        <f t="shared" si="71"/>
        <v>0.005905871068234775</v>
      </c>
      <c r="BF95" s="36">
        <v>0</v>
      </c>
      <c r="BG95" s="67">
        <f t="shared" si="72"/>
        <v>0</v>
      </c>
      <c r="BH95" s="36">
        <v>113740</v>
      </c>
      <c r="BI95" s="67">
        <f t="shared" si="73"/>
        <v>0.060342595697181395</v>
      </c>
      <c r="BJ95" s="48">
        <v>1436121780</v>
      </c>
      <c r="BK95" s="62">
        <f t="shared" si="46"/>
        <v>3071.149637416946</v>
      </c>
      <c r="BL95" s="62">
        <v>3836804989</v>
      </c>
      <c r="BM95" s="62">
        <f t="shared" si="47"/>
        <v>536.3366622284194</v>
      </c>
      <c r="BN95" s="62">
        <v>309059144</v>
      </c>
      <c r="BO95" s="62">
        <f t="shared" si="74"/>
        <v>707.9176407261066</v>
      </c>
      <c r="BP95" s="62">
        <v>3423914653</v>
      </c>
      <c r="BQ95" s="62">
        <f t="shared" si="75"/>
        <v>1368.998000829256</v>
      </c>
      <c r="BR95" s="62">
        <v>11700171560</v>
      </c>
      <c r="BS95" s="62">
        <f t="shared" si="76"/>
        <v>32029.37779055284</v>
      </c>
      <c r="BT95" s="62">
        <f t="shared" si="77"/>
        <v>3506.976550960118</v>
      </c>
      <c r="BU95" s="62">
        <v>26324256</v>
      </c>
      <c r="BV95" s="62">
        <f t="shared" si="78"/>
        <v>2364.7373338124326</v>
      </c>
      <c r="BW95" s="62">
        <v>0</v>
      </c>
      <c r="BX95" s="62">
        <v>0</v>
      </c>
      <c r="BY95" s="62">
        <v>1090051213</v>
      </c>
      <c r="BZ95" s="62">
        <f t="shared" si="79"/>
        <v>9583.710330578513</v>
      </c>
    </row>
    <row r="96" spans="1:78" ht="30" customHeight="1">
      <c r="A96" s="5">
        <v>89</v>
      </c>
      <c r="B96" s="8" t="s">
        <v>73</v>
      </c>
      <c r="C96" s="33">
        <v>1334552</v>
      </c>
      <c r="D96" s="33">
        <v>1355391</v>
      </c>
      <c r="E96" s="36">
        <v>140</v>
      </c>
      <c r="F96" s="67">
        <f t="shared" si="48"/>
        <v>0.00010490411763648025</v>
      </c>
      <c r="G96" s="36">
        <v>573582</v>
      </c>
      <c r="H96" s="67">
        <f t="shared" si="49"/>
        <v>0.42979366858691154</v>
      </c>
      <c r="I96" s="129">
        <v>0</v>
      </c>
      <c r="J96" s="67">
        <f t="shared" si="50"/>
        <v>0</v>
      </c>
      <c r="K96" s="36">
        <f t="shared" si="80"/>
        <v>573582</v>
      </c>
      <c r="L96" s="67">
        <f t="shared" si="51"/>
        <v>0.42979366858691154</v>
      </c>
      <c r="M96" s="36">
        <v>223092</v>
      </c>
      <c r="N96" s="67">
        <f t="shared" si="52"/>
        <v>0.16716621008398325</v>
      </c>
      <c r="O96" s="36">
        <v>24069</v>
      </c>
      <c r="P96" s="67">
        <f t="shared" si="53"/>
        <v>0.01803526576708888</v>
      </c>
      <c r="Q96" s="36">
        <v>911812</v>
      </c>
      <c r="R96" s="67">
        <f t="shared" si="54"/>
        <v>0.6832345236453882</v>
      </c>
      <c r="S96" s="36">
        <v>0</v>
      </c>
      <c r="T96" s="67">
        <f t="shared" si="55"/>
        <v>0</v>
      </c>
      <c r="U96" s="36">
        <v>85293</v>
      </c>
      <c r="V96" s="67">
        <f t="shared" si="56"/>
        <v>0.06391133503977364</v>
      </c>
      <c r="W96" s="36">
        <v>5674</v>
      </c>
      <c r="X96" s="67">
        <f t="shared" si="57"/>
        <v>0.00425161402478135</v>
      </c>
      <c r="Y96" s="17">
        <v>398623</v>
      </c>
      <c r="Z96" s="41">
        <f t="shared" si="58"/>
        <v>2847.307142857143</v>
      </c>
      <c r="AA96" s="17">
        <v>296801294</v>
      </c>
      <c r="AB96" s="143">
        <f t="shared" si="59"/>
        <v>517.4522457120343</v>
      </c>
      <c r="AC96" s="154">
        <v>0</v>
      </c>
      <c r="AD96" s="158">
        <v>0</v>
      </c>
      <c r="AE96" s="154">
        <f t="shared" si="81"/>
        <v>296801294</v>
      </c>
      <c r="AF96" s="158">
        <f t="shared" si="82"/>
        <v>517.4522457120343</v>
      </c>
      <c r="AG96" s="151">
        <v>464431671</v>
      </c>
      <c r="AH96" s="46">
        <f t="shared" si="60"/>
        <v>2081.7943763111184</v>
      </c>
      <c r="AI96" s="17">
        <v>2095754613</v>
      </c>
      <c r="AJ96" s="48">
        <f t="shared" si="61"/>
        <v>87072.77464788733</v>
      </c>
      <c r="AK96" s="48">
        <f t="shared" si="62"/>
        <v>2298.4503527042857</v>
      </c>
      <c r="AL96" s="17">
        <v>0</v>
      </c>
      <c r="AM96" s="48">
        <v>0</v>
      </c>
      <c r="AN96" s="17">
        <v>198464433</v>
      </c>
      <c r="AO96" s="17">
        <f t="shared" si="63"/>
        <v>2326.854876719074</v>
      </c>
      <c r="AP96" s="48">
        <v>100919349</v>
      </c>
      <c r="AQ96" s="17">
        <f t="shared" si="64"/>
        <v>17786.279344377865</v>
      </c>
      <c r="AR96" s="36">
        <v>467472</v>
      </c>
      <c r="AS96" s="67">
        <f t="shared" si="65"/>
        <v>0.3448982618299812</v>
      </c>
      <c r="AT96" s="36">
        <v>3492109</v>
      </c>
      <c r="AU96" s="67">
        <f t="shared" si="66"/>
        <v>2.5764587488038506</v>
      </c>
      <c r="AV96" s="36">
        <v>753085</v>
      </c>
      <c r="AW96" s="67">
        <f t="shared" si="67"/>
        <v>0.5556219570588856</v>
      </c>
      <c r="AX96" s="36">
        <v>2481908</v>
      </c>
      <c r="AY96" s="67">
        <f t="shared" si="68"/>
        <v>1.8311380258537941</v>
      </c>
      <c r="AZ96" s="36">
        <v>244848</v>
      </c>
      <c r="BA96" s="67">
        <f t="shared" si="69"/>
        <v>0.18064750319280562</v>
      </c>
      <c r="BB96" s="36">
        <v>2205025</v>
      </c>
      <c r="BC96" s="67">
        <f t="shared" si="70"/>
        <v>1.6268552764479032</v>
      </c>
      <c r="BD96" s="36">
        <v>49134</v>
      </c>
      <c r="BE96" s="67">
        <f t="shared" si="71"/>
        <v>0.03625079405131065</v>
      </c>
      <c r="BF96" s="36">
        <v>0</v>
      </c>
      <c r="BG96" s="67">
        <f t="shared" si="72"/>
        <v>0</v>
      </c>
      <c r="BH96" s="36">
        <v>84370</v>
      </c>
      <c r="BI96" s="67">
        <f t="shared" si="73"/>
        <v>0.06224772039950095</v>
      </c>
      <c r="BJ96" s="48">
        <v>1266019259</v>
      </c>
      <c r="BK96" s="62">
        <f t="shared" si="46"/>
        <v>2708.2247899339427</v>
      </c>
      <c r="BL96" s="62">
        <v>2891445655</v>
      </c>
      <c r="BM96" s="62">
        <f t="shared" si="47"/>
        <v>827.9941018450455</v>
      </c>
      <c r="BN96" s="62">
        <v>542529352</v>
      </c>
      <c r="BO96" s="62">
        <f t="shared" si="74"/>
        <v>720.4091862140396</v>
      </c>
      <c r="BP96" s="62">
        <v>3894775029</v>
      </c>
      <c r="BQ96" s="62">
        <f t="shared" si="75"/>
        <v>1569.2664792570877</v>
      </c>
      <c r="BR96" s="62">
        <v>9117029126</v>
      </c>
      <c r="BS96" s="62">
        <f t="shared" si="76"/>
        <v>37235.46496601973</v>
      </c>
      <c r="BT96" s="62">
        <f t="shared" si="77"/>
        <v>4134.66020838766</v>
      </c>
      <c r="BU96" s="62">
        <v>131416457</v>
      </c>
      <c r="BV96" s="62">
        <f t="shared" si="78"/>
        <v>2674.6541498758497</v>
      </c>
      <c r="BW96" s="62">
        <v>0</v>
      </c>
      <c r="BX96" s="62">
        <v>0</v>
      </c>
      <c r="BY96" s="62">
        <v>1481457037</v>
      </c>
      <c r="BZ96" s="62">
        <f t="shared" si="79"/>
        <v>17559.049863695625</v>
      </c>
    </row>
    <row r="97" spans="1:78" s="14" customFormat="1" ht="30" customHeight="1">
      <c r="A97" s="5">
        <v>90</v>
      </c>
      <c r="B97" s="8" t="s">
        <v>74</v>
      </c>
      <c r="C97" s="33">
        <v>805689</v>
      </c>
      <c r="D97" s="33">
        <v>815046</v>
      </c>
      <c r="E97" s="36">
        <v>1208</v>
      </c>
      <c r="F97" s="67">
        <f t="shared" si="48"/>
        <v>0.0014993378338291822</v>
      </c>
      <c r="G97" s="36">
        <v>571741</v>
      </c>
      <c r="H97" s="67">
        <f t="shared" si="49"/>
        <v>0.709629894413353</v>
      </c>
      <c r="I97" s="129">
        <v>0</v>
      </c>
      <c r="J97" s="67">
        <f t="shared" si="50"/>
        <v>0</v>
      </c>
      <c r="K97" s="36">
        <f t="shared" si="80"/>
        <v>571741</v>
      </c>
      <c r="L97" s="67">
        <f t="shared" si="51"/>
        <v>0.709629894413353</v>
      </c>
      <c r="M97" s="36">
        <v>139843</v>
      </c>
      <c r="N97" s="67">
        <f t="shared" si="52"/>
        <v>0.17356945421868736</v>
      </c>
      <c r="O97" s="36">
        <v>11902</v>
      </c>
      <c r="P97" s="67">
        <f t="shared" si="53"/>
        <v>0.014772449419068648</v>
      </c>
      <c r="Q97" s="36">
        <v>524439</v>
      </c>
      <c r="R97" s="67">
        <f t="shared" si="54"/>
        <v>0.6509198958903497</v>
      </c>
      <c r="S97" s="36">
        <v>0</v>
      </c>
      <c r="T97" s="67">
        <f t="shared" si="55"/>
        <v>0</v>
      </c>
      <c r="U97" s="36">
        <v>6184</v>
      </c>
      <c r="V97" s="67">
        <f t="shared" si="56"/>
        <v>0.007675418182450052</v>
      </c>
      <c r="W97" s="36">
        <v>1383</v>
      </c>
      <c r="X97" s="67">
        <f t="shared" si="57"/>
        <v>0.0017165432319418536</v>
      </c>
      <c r="Y97" s="17">
        <v>1854999</v>
      </c>
      <c r="Z97" s="41">
        <f t="shared" si="58"/>
        <v>1535.5951986754967</v>
      </c>
      <c r="AA97" s="17">
        <v>107421604</v>
      </c>
      <c r="AB97" s="143">
        <f t="shared" si="59"/>
        <v>187.88508083205508</v>
      </c>
      <c r="AC97" s="154">
        <v>0</v>
      </c>
      <c r="AD97" s="158">
        <v>0</v>
      </c>
      <c r="AE97" s="154">
        <f t="shared" si="81"/>
        <v>107421604</v>
      </c>
      <c r="AF97" s="158">
        <f t="shared" si="82"/>
        <v>187.88508083205508</v>
      </c>
      <c r="AG97" s="151">
        <v>99922441</v>
      </c>
      <c r="AH97" s="46">
        <f t="shared" si="60"/>
        <v>714.5330191714995</v>
      </c>
      <c r="AI97" s="17">
        <v>831683242</v>
      </c>
      <c r="AJ97" s="48">
        <f t="shared" si="61"/>
        <v>69877.60393211225</v>
      </c>
      <c r="AK97" s="48">
        <f t="shared" si="62"/>
        <v>1585.8531535602806</v>
      </c>
      <c r="AL97" s="17">
        <v>0</v>
      </c>
      <c r="AM97" s="48">
        <v>0</v>
      </c>
      <c r="AN97" s="17">
        <v>7395100</v>
      </c>
      <c r="AO97" s="17">
        <f t="shared" si="63"/>
        <v>1195.8441138421733</v>
      </c>
      <c r="AP97" s="48">
        <v>12028771</v>
      </c>
      <c r="AQ97" s="17">
        <f t="shared" si="64"/>
        <v>8697.59291395517</v>
      </c>
      <c r="AR97" s="36">
        <v>227673</v>
      </c>
      <c r="AS97" s="67">
        <f t="shared" si="65"/>
        <v>0.27933760793869306</v>
      </c>
      <c r="AT97" s="36">
        <v>4039520</v>
      </c>
      <c r="AU97" s="67">
        <f t="shared" si="66"/>
        <v>4.956186521987716</v>
      </c>
      <c r="AV97" s="36">
        <v>363400</v>
      </c>
      <c r="AW97" s="67">
        <f t="shared" si="67"/>
        <v>0.4458644051992158</v>
      </c>
      <c r="AX97" s="36">
        <v>1271387</v>
      </c>
      <c r="AY97" s="67">
        <f t="shared" si="68"/>
        <v>1.5598960058696074</v>
      </c>
      <c r="AZ97" s="36">
        <v>159642</v>
      </c>
      <c r="BA97" s="67">
        <f t="shared" si="69"/>
        <v>0.1958686994353693</v>
      </c>
      <c r="BB97" s="36">
        <v>1541675</v>
      </c>
      <c r="BC97" s="67">
        <f t="shared" si="70"/>
        <v>1.8915190062892155</v>
      </c>
      <c r="BD97" s="36">
        <v>33372</v>
      </c>
      <c r="BE97" s="67">
        <f t="shared" si="71"/>
        <v>0.04094492826171774</v>
      </c>
      <c r="BF97" s="36">
        <v>0</v>
      </c>
      <c r="BG97" s="67">
        <f t="shared" si="72"/>
        <v>0</v>
      </c>
      <c r="BH97" s="36">
        <v>56182</v>
      </c>
      <c r="BI97" s="67">
        <f t="shared" si="73"/>
        <v>0.06893107873666027</v>
      </c>
      <c r="BJ97" s="48">
        <v>670928262</v>
      </c>
      <c r="BK97" s="63">
        <f t="shared" si="46"/>
        <v>2946.8942825895033</v>
      </c>
      <c r="BL97" s="62">
        <v>1878893459</v>
      </c>
      <c r="BM97" s="63">
        <f t="shared" si="47"/>
        <v>465.1279010872579</v>
      </c>
      <c r="BN97" s="62">
        <v>228104760</v>
      </c>
      <c r="BO97" s="63">
        <f t="shared" si="74"/>
        <v>627.6960924600991</v>
      </c>
      <c r="BP97" s="62">
        <v>1728316701</v>
      </c>
      <c r="BQ97" s="63">
        <f t="shared" si="75"/>
        <v>1359.3946618928776</v>
      </c>
      <c r="BR97" s="62">
        <v>5279945777</v>
      </c>
      <c r="BS97" s="63">
        <f t="shared" si="76"/>
        <v>33073.663428170534</v>
      </c>
      <c r="BT97" s="63">
        <f t="shared" si="77"/>
        <v>3424.8111806963207</v>
      </c>
      <c r="BU97" s="62">
        <v>116570349</v>
      </c>
      <c r="BV97" s="63">
        <f t="shared" si="78"/>
        <v>3493.0585221143474</v>
      </c>
      <c r="BW97" s="62">
        <v>0</v>
      </c>
      <c r="BX97" s="63">
        <v>0</v>
      </c>
      <c r="BY97" s="62">
        <v>512831485</v>
      </c>
      <c r="BZ97" s="63">
        <f t="shared" si="79"/>
        <v>9128.03896265708</v>
      </c>
    </row>
    <row r="98" spans="1:78" ht="30" customHeight="1">
      <c r="A98" s="5">
        <v>91</v>
      </c>
      <c r="B98" s="8" t="s">
        <v>75</v>
      </c>
      <c r="C98" s="33">
        <v>146345</v>
      </c>
      <c r="D98" s="33">
        <v>151489</v>
      </c>
      <c r="E98" s="36">
        <v>7649</v>
      </c>
      <c r="F98" s="67">
        <f t="shared" si="48"/>
        <v>0.05226690354983088</v>
      </c>
      <c r="G98" s="36">
        <v>118335</v>
      </c>
      <c r="H98" s="67">
        <f t="shared" si="49"/>
        <v>0.80860295876183</v>
      </c>
      <c r="I98" s="129">
        <v>0</v>
      </c>
      <c r="J98" s="67">
        <f t="shared" si="50"/>
        <v>0</v>
      </c>
      <c r="K98" s="36">
        <f t="shared" si="80"/>
        <v>118335</v>
      </c>
      <c r="L98" s="67">
        <f t="shared" si="51"/>
        <v>0.80860295876183</v>
      </c>
      <c r="M98" s="36">
        <v>26430</v>
      </c>
      <c r="N98" s="67">
        <f t="shared" si="52"/>
        <v>0.18060063548464245</v>
      </c>
      <c r="O98" s="36">
        <v>5375</v>
      </c>
      <c r="P98" s="67">
        <f t="shared" si="53"/>
        <v>0.03672827906658922</v>
      </c>
      <c r="Q98" s="36">
        <v>154252</v>
      </c>
      <c r="R98" s="67">
        <f t="shared" si="54"/>
        <v>1.0540298609450272</v>
      </c>
      <c r="S98" s="36">
        <v>4468</v>
      </c>
      <c r="T98" s="67">
        <f t="shared" si="55"/>
        <v>0.030530595510608494</v>
      </c>
      <c r="U98" s="36">
        <v>19064</v>
      </c>
      <c r="V98" s="67">
        <f t="shared" si="56"/>
        <v>0.13026751853496873</v>
      </c>
      <c r="W98" s="36">
        <v>842</v>
      </c>
      <c r="X98" s="67">
        <f t="shared" si="57"/>
        <v>0.005753527623082442</v>
      </c>
      <c r="Y98" s="17">
        <v>22050399</v>
      </c>
      <c r="Z98" s="41">
        <f t="shared" si="58"/>
        <v>2882.781932278729</v>
      </c>
      <c r="AA98" s="17">
        <v>129499019</v>
      </c>
      <c r="AB98" s="143">
        <f t="shared" si="59"/>
        <v>1094.3424937676934</v>
      </c>
      <c r="AC98" s="154">
        <v>0</v>
      </c>
      <c r="AD98" s="158">
        <v>0</v>
      </c>
      <c r="AE98" s="154">
        <f t="shared" si="81"/>
        <v>129499019</v>
      </c>
      <c r="AF98" s="158">
        <f t="shared" si="82"/>
        <v>1094.3424937676934</v>
      </c>
      <c r="AG98" s="151">
        <v>117987663</v>
      </c>
      <c r="AH98" s="46">
        <f t="shared" si="60"/>
        <v>4464.15675368899</v>
      </c>
      <c r="AI98" s="17">
        <v>676367517</v>
      </c>
      <c r="AJ98" s="48">
        <f t="shared" si="61"/>
        <v>125835.81711627907</v>
      </c>
      <c r="AK98" s="48">
        <f t="shared" si="62"/>
        <v>4384.821700853149</v>
      </c>
      <c r="AL98" s="17">
        <v>20401380</v>
      </c>
      <c r="AM98" s="48">
        <f>AL98/S98</f>
        <v>4566.110116383169</v>
      </c>
      <c r="AN98" s="17">
        <v>63757522</v>
      </c>
      <c r="AO98" s="17">
        <f t="shared" si="63"/>
        <v>3344.3937263953</v>
      </c>
      <c r="AP98" s="48">
        <v>30307389</v>
      </c>
      <c r="AQ98" s="17">
        <f t="shared" si="64"/>
        <v>35994.52375296912</v>
      </c>
      <c r="AR98" s="36">
        <v>42329</v>
      </c>
      <c r="AS98" s="67">
        <f t="shared" si="65"/>
        <v>0.2794196278277631</v>
      </c>
      <c r="AT98" s="36">
        <v>731145</v>
      </c>
      <c r="AU98" s="67">
        <f t="shared" si="66"/>
        <v>4.826390034920027</v>
      </c>
      <c r="AV98" s="36">
        <v>36834</v>
      </c>
      <c r="AW98" s="67">
        <f t="shared" si="67"/>
        <v>0.24314636706295506</v>
      </c>
      <c r="AX98" s="36">
        <v>173685</v>
      </c>
      <c r="AY98" s="67">
        <f t="shared" si="68"/>
        <v>1.1465188891602691</v>
      </c>
      <c r="AZ98" s="36">
        <v>34705</v>
      </c>
      <c r="BA98" s="67">
        <f t="shared" si="69"/>
        <v>0.22909254137264093</v>
      </c>
      <c r="BB98" s="36">
        <v>336395</v>
      </c>
      <c r="BC98" s="67">
        <f t="shared" si="70"/>
        <v>2.220590273881272</v>
      </c>
      <c r="BD98" s="36">
        <v>24210</v>
      </c>
      <c r="BE98" s="67">
        <f t="shared" si="71"/>
        <v>0.15981358382456812</v>
      </c>
      <c r="BF98" s="36">
        <v>0</v>
      </c>
      <c r="BG98" s="67">
        <f t="shared" si="72"/>
        <v>0</v>
      </c>
      <c r="BH98" s="36">
        <v>12884</v>
      </c>
      <c r="BI98" s="67">
        <f t="shared" si="73"/>
        <v>0.08504907947111671</v>
      </c>
      <c r="BJ98" s="48">
        <v>311066454</v>
      </c>
      <c r="BK98" s="62">
        <f t="shared" si="46"/>
        <v>7348.778709631694</v>
      </c>
      <c r="BL98" s="62">
        <v>764242524</v>
      </c>
      <c r="BM98" s="62">
        <f t="shared" si="47"/>
        <v>1045.2680713128038</v>
      </c>
      <c r="BN98" s="62">
        <v>42363797</v>
      </c>
      <c r="BO98" s="62">
        <f t="shared" si="74"/>
        <v>1150.127518053972</v>
      </c>
      <c r="BP98" s="62">
        <v>518588377</v>
      </c>
      <c r="BQ98" s="62">
        <f t="shared" si="75"/>
        <v>2985.798295765322</v>
      </c>
      <c r="BR98" s="62">
        <v>2277649180</v>
      </c>
      <c r="BS98" s="62">
        <f t="shared" si="76"/>
        <v>65628.8482927532</v>
      </c>
      <c r="BT98" s="62">
        <f t="shared" si="77"/>
        <v>6770.758126607114</v>
      </c>
      <c r="BU98" s="62">
        <v>83432424</v>
      </c>
      <c r="BV98" s="62">
        <f t="shared" si="78"/>
        <v>3446.19677819083</v>
      </c>
      <c r="BW98" s="62">
        <v>0</v>
      </c>
      <c r="BX98" s="62">
        <v>0</v>
      </c>
      <c r="BY98" s="62">
        <v>404578018</v>
      </c>
      <c r="BZ98" s="62">
        <f t="shared" si="79"/>
        <v>31401.584756286866</v>
      </c>
    </row>
    <row r="99" spans="1:78" ht="30" customHeight="1">
      <c r="A99" s="5">
        <v>92</v>
      </c>
      <c r="B99" s="83" t="s">
        <v>76</v>
      </c>
      <c r="C99" s="84">
        <v>487293</v>
      </c>
      <c r="D99" s="84">
        <v>546783</v>
      </c>
      <c r="E99" s="85">
        <v>407</v>
      </c>
      <c r="F99" s="86">
        <f t="shared" si="48"/>
        <v>0.0008352264448699242</v>
      </c>
      <c r="G99" s="85">
        <v>368785</v>
      </c>
      <c r="H99" s="86">
        <f t="shared" si="49"/>
        <v>0.756803401649521</v>
      </c>
      <c r="I99" s="129">
        <v>0</v>
      </c>
      <c r="J99" s="86">
        <f t="shared" si="50"/>
        <v>0</v>
      </c>
      <c r="K99" s="36">
        <f t="shared" si="80"/>
        <v>368785</v>
      </c>
      <c r="L99" s="86">
        <f t="shared" si="51"/>
        <v>0.756803401649521</v>
      </c>
      <c r="M99" s="85">
        <v>42136</v>
      </c>
      <c r="N99" s="86">
        <f t="shared" si="52"/>
        <v>0.08646953680844995</v>
      </c>
      <c r="O99" s="85">
        <v>10283</v>
      </c>
      <c r="P99" s="86">
        <f t="shared" si="53"/>
        <v>0.02110229369188558</v>
      </c>
      <c r="Q99" s="85">
        <v>381654</v>
      </c>
      <c r="R99" s="86">
        <f t="shared" si="54"/>
        <v>0.7832125641041426</v>
      </c>
      <c r="S99" s="85">
        <v>0</v>
      </c>
      <c r="T99" s="86">
        <f t="shared" si="55"/>
        <v>0</v>
      </c>
      <c r="U99" s="85">
        <v>48226</v>
      </c>
      <c r="V99" s="86">
        <f t="shared" si="56"/>
        <v>0.09896715118009083</v>
      </c>
      <c r="W99" s="85">
        <v>947</v>
      </c>
      <c r="X99" s="86">
        <f t="shared" si="57"/>
        <v>0.001943389295557293</v>
      </c>
      <c r="Y99" s="87">
        <v>1912523</v>
      </c>
      <c r="Z99" s="41">
        <f t="shared" si="58"/>
        <v>4699.07371007371</v>
      </c>
      <c r="AA99" s="17">
        <v>381312308</v>
      </c>
      <c r="AB99" s="143">
        <f t="shared" si="59"/>
        <v>1033.96913648874</v>
      </c>
      <c r="AC99" s="154">
        <v>0</v>
      </c>
      <c r="AD99" s="158">
        <v>0</v>
      </c>
      <c r="AE99" s="154">
        <f t="shared" si="81"/>
        <v>381312308</v>
      </c>
      <c r="AF99" s="158">
        <f t="shared" si="82"/>
        <v>1033.96913648874</v>
      </c>
      <c r="AG99" s="152">
        <v>110033376</v>
      </c>
      <c r="AH99" s="46">
        <f t="shared" si="60"/>
        <v>2611.3863679513956</v>
      </c>
      <c r="AI99" s="17">
        <v>1537088530</v>
      </c>
      <c r="AJ99" s="48">
        <f t="shared" si="61"/>
        <v>149478.60838276768</v>
      </c>
      <c r="AK99" s="48">
        <f t="shared" si="62"/>
        <v>4027.4398538990813</v>
      </c>
      <c r="AL99" s="17">
        <v>0</v>
      </c>
      <c r="AM99" s="48">
        <v>0</v>
      </c>
      <c r="AN99" s="17">
        <v>152858631</v>
      </c>
      <c r="AO99" s="17">
        <f t="shared" si="63"/>
        <v>3169.6311325840834</v>
      </c>
      <c r="AP99" s="48">
        <v>28494634</v>
      </c>
      <c r="AQ99" s="17">
        <f t="shared" si="64"/>
        <v>30089.370644139388</v>
      </c>
      <c r="AR99" s="36">
        <v>157697</v>
      </c>
      <c r="AS99" s="67">
        <f t="shared" si="65"/>
        <v>0.2884087471629513</v>
      </c>
      <c r="AT99" s="36">
        <v>1683877</v>
      </c>
      <c r="AU99" s="67">
        <f t="shared" si="66"/>
        <v>3.0796074493903434</v>
      </c>
      <c r="AV99" s="36">
        <v>202430</v>
      </c>
      <c r="AW99" s="67">
        <f t="shared" si="67"/>
        <v>0.37021999586673326</v>
      </c>
      <c r="AX99" s="36">
        <v>773028</v>
      </c>
      <c r="AY99" s="67">
        <f t="shared" si="68"/>
        <v>1.4137747515924965</v>
      </c>
      <c r="AZ99" s="36">
        <v>121034</v>
      </c>
      <c r="BA99" s="67">
        <f t="shared" si="69"/>
        <v>0.2213565527823652</v>
      </c>
      <c r="BB99" s="36">
        <v>1296272</v>
      </c>
      <c r="BC99" s="67">
        <f t="shared" si="70"/>
        <v>2.3707247664978612</v>
      </c>
      <c r="BD99" s="36">
        <v>8930</v>
      </c>
      <c r="BE99" s="67">
        <f t="shared" si="71"/>
        <v>0.016331890347724785</v>
      </c>
      <c r="BF99" s="36">
        <v>0</v>
      </c>
      <c r="BG99" s="67">
        <f t="shared" si="72"/>
        <v>0</v>
      </c>
      <c r="BH99" s="36">
        <v>37584</v>
      </c>
      <c r="BI99" s="67">
        <f t="shared" si="73"/>
        <v>0.06873659203011066</v>
      </c>
      <c r="BJ99" s="48">
        <v>747650024</v>
      </c>
      <c r="BK99" s="62">
        <f t="shared" si="46"/>
        <v>4741.054198875057</v>
      </c>
      <c r="BL99" s="62">
        <v>2381428963</v>
      </c>
      <c r="BM99" s="62">
        <f t="shared" si="47"/>
        <v>1414.2535131722805</v>
      </c>
      <c r="BN99" s="62">
        <v>181803533</v>
      </c>
      <c r="BO99" s="62">
        <f t="shared" si="74"/>
        <v>898.1056809761399</v>
      </c>
      <c r="BP99" s="62">
        <v>1846096232</v>
      </c>
      <c r="BQ99" s="62">
        <f t="shared" si="75"/>
        <v>2388.136305541326</v>
      </c>
      <c r="BR99" s="62">
        <v>7654657721</v>
      </c>
      <c r="BS99" s="62">
        <f t="shared" si="76"/>
        <v>63243.86305500934</v>
      </c>
      <c r="BT99" s="62">
        <f t="shared" si="77"/>
        <v>5905.132349537751</v>
      </c>
      <c r="BU99" s="62">
        <v>41776574</v>
      </c>
      <c r="BV99" s="62">
        <f t="shared" si="78"/>
        <v>4678.227771556551</v>
      </c>
      <c r="BW99" s="62">
        <v>0</v>
      </c>
      <c r="BX99" s="62">
        <v>0</v>
      </c>
      <c r="BY99" s="62">
        <v>746030047</v>
      </c>
      <c r="BZ99" s="62">
        <f t="shared" si="79"/>
        <v>19849.671322903363</v>
      </c>
    </row>
    <row r="100" spans="1:78" ht="30" customHeight="1">
      <c r="A100" s="5">
        <v>93</v>
      </c>
      <c r="B100" s="8" t="s">
        <v>77</v>
      </c>
      <c r="C100" s="33">
        <v>166120</v>
      </c>
      <c r="D100" s="33">
        <v>174063</v>
      </c>
      <c r="E100" s="36">
        <v>294</v>
      </c>
      <c r="F100" s="67">
        <f t="shared" si="48"/>
        <v>0.0017698049602696846</v>
      </c>
      <c r="G100" s="36">
        <v>46667</v>
      </c>
      <c r="H100" s="67">
        <f t="shared" si="49"/>
        <v>0.2809234288466169</v>
      </c>
      <c r="I100" s="129">
        <v>0</v>
      </c>
      <c r="J100" s="67">
        <f t="shared" si="50"/>
        <v>0</v>
      </c>
      <c r="K100" s="36">
        <f t="shared" si="80"/>
        <v>46667</v>
      </c>
      <c r="L100" s="67">
        <f t="shared" si="51"/>
        <v>0.2809234288466169</v>
      </c>
      <c r="M100" s="36">
        <v>17428</v>
      </c>
      <c r="N100" s="67">
        <f t="shared" si="52"/>
        <v>0.1049121117264628</v>
      </c>
      <c r="O100" s="36">
        <v>2156</v>
      </c>
      <c r="P100" s="67">
        <f t="shared" si="53"/>
        <v>0.012978569708644354</v>
      </c>
      <c r="Q100" s="36">
        <v>128529</v>
      </c>
      <c r="R100" s="67">
        <f t="shared" si="54"/>
        <v>0.7737117746207561</v>
      </c>
      <c r="S100" s="36">
        <v>0</v>
      </c>
      <c r="T100" s="67">
        <f t="shared" si="55"/>
        <v>0</v>
      </c>
      <c r="U100" s="36">
        <v>3718</v>
      </c>
      <c r="V100" s="67">
        <f t="shared" si="56"/>
        <v>0.022381411028172406</v>
      </c>
      <c r="W100" s="36">
        <v>737</v>
      </c>
      <c r="X100" s="67">
        <f t="shared" si="57"/>
        <v>0.004436551890199855</v>
      </c>
      <c r="Y100" s="17">
        <v>3795252</v>
      </c>
      <c r="Z100" s="41">
        <f t="shared" si="58"/>
        <v>12909.020408163266</v>
      </c>
      <c r="AA100" s="17">
        <v>25261279</v>
      </c>
      <c r="AB100" s="143">
        <f t="shared" si="59"/>
        <v>541.3092549338934</v>
      </c>
      <c r="AC100" s="154">
        <v>0</v>
      </c>
      <c r="AD100" s="158">
        <v>0</v>
      </c>
      <c r="AE100" s="154">
        <f t="shared" si="81"/>
        <v>25261279</v>
      </c>
      <c r="AF100" s="158">
        <f t="shared" si="82"/>
        <v>541.3092549338934</v>
      </c>
      <c r="AG100" s="151">
        <v>42518871</v>
      </c>
      <c r="AH100" s="46">
        <f t="shared" si="60"/>
        <v>2439.687342207941</v>
      </c>
      <c r="AI100" s="17">
        <v>208753882</v>
      </c>
      <c r="AJ100" s="48">
        <f t="shared" si="61"/>
        <v>96824.62059369202</v>
      </c>
      <c r="AK100" s="48">
        <f t="shared" si="62"/>
        <v>1624.1772829478173</v>
      </c>
      <c r="AL100" s="17">
        <v>0</v>
      </c>
      <c r="AM100" s="48">
        <v>0</v>
      </c>
      <c r="AN100" s="17">
        <v>3567953</v>
      </c>
      <c r="AO100" s="17">
        <f t="shared" si="63"/>
        <v>959.6430876815492</v>
      </c>
      <c r="AP100" s="48">
        <v>5355686</v>
      </c>
      <c r="AQ100" s="17">
        <f t="shared" si="64"/>
        <v>7266.87381275441</v>
      </c>
      <c r="AR100" s="36">
        <v>63101</v>
      </c>
      <c r="AS100" s="67">
        <f t="shared" si="65"/>
        <v>0.36251816870903064</v>
      </c>
      <c r="AT100" s="36">
        <v>320279</v>
      </c>
      <c r="AU100" s="67">
        <f t="shared" si="66"/>
        <v>1.840017694742708</v>
      </c>
      <c r="AV100" s="36">
        <v>44692</v>
      </c>
      <c r="AW100" s="67">
        <f t="shared" si="67"/>
        <v>0.2567576107501307</v>
      </c>
      <c r="AX100" s="36">
        <v>349532</v>
      </c>
      <c r="AY100" s="67">
        <f t="shared" si="68"/>
        <v>2.008077535145321</v>
      </c>
      <c r="AZ100" s="36">
        <v>29926</v>
      </c>
      <c r="BA100" s="67">
        <f t="shared" si="69"/>
        <v>0.17192625658525937</v>
      </c>
      <c r="BB100" s="36">
        <v>264593</v>
      </c>
      <c r="BC100" s="67">
        <f t="shared" si="70"/>
        <v>1.5200990445987947</v>
      </c>
      <c r="BD100" s="36">
        <v>0</v>
      </c>
      <c r="BE100" s="67">
        <f t="shared" si="71"/>
        <v>0</v>
      </c>
      <c r="BF100" s="36">
        <v>0</v>
      </c>
      <c r="BG100" s="67">
        <f t="shared" si="72"/>
        <v>0</v>
      </c>
      <c r="BH100" s="36">
        <v>10965</v>
      </c>
      <c r="BI100" s="67">
        <f t="shared" si="73"/>
        <v>0.06299443305010255</v>
      </c>
      <c r="BJ100" s="48">
        <v>171566203</v>
      </c>
      <c r="BK100" s="62">
        <f t="shared" si="46"/>
        <v>2718.914169347554</v>
      </c>
      <c r="BL100" s="62">
        <v>122128018</v>
      </c>
      <c r="BM100" s="49">
        <f t="shared" si="47"/>
        <v>381.31759497188386</v>
      </c>
      <c r="BN100" s="49">
        <v>38865864</v>
      </c>
      <c r="BO100" s="49">
        <f t="shared" si="74"/>
        <v>869.6380560279244</v>
      </c>
      <c r="BP100" s="78">
        <v>540357774</v>
      </c>
      <c r="BQ100" s="49">
        <f t="shared" si="75"/>
        <v>1545.9465056132199</v>
      </c>
      <c r="BR100" s="49">
        <v>927675064</v>
      </c>
      <c r="BS100" s="49">
        <f t="shared" si="76"/>
        <v>30998.96625008354</v>
      </c>
      <c r="BT100" s="49">
        <f t="shared" si="77"/>
        <v>3506.045375350066</v>
      </c>
      <c r="BU100" s="78">
        <v>0</v>
      </c>
      <c r="BV100" s="78">
        <v>0</v>
      </c>
      <c r="BW100" s="78">
        <v>0</v>
      </c>
      <c r="BX100" s="78">
        <v>0</v>
      </c>
      <c r="BY100" s="49">
        <v>135030240</v>
      </c>
      <c r="BZ100" s="49">
        <f t="shared" si="79"/>
        <v>12314.659370725034</v>
      </c>
    </row>
    <row r="101" spans="1:78" ht="30" customHeight="1">
      <c r="A101" s="5">
        <v>94</v>
      </c>
      <c r="B101" s="8" t="s">
        <v>78</v>
      </c>
      <c r="C101" s="33">
        <v>50157</v>
      </c>
      <c r="D101" s="33">
        <v>50632</v>
      </c>
      <c r="E101" s="36">
        <v>0</v>
      </c>
      <c r="F101" s="67">
        <f t="shared" si="48"/>
        <v>0</v>
      </c>
      <c r="G101" s="36">
        <v>0</v>
      </c>
      <c r="H101" s="67">
        <f t="shared" si="49"/>
        <v>0</v>
      </c>
      <c r="I101" s="129">
        <v>0</v>
      </c>
      <c r="J101" s="67">
        <f t="shared" si="50"/>
        <v>0</v>
      </c>
      <c r="K101" s="36">
        <f t="shared" si="80"/>
        <v>0</v>
      </c>
      <c r="L101" s="67">
        <f t="shared" si="51"/>
        <v>0</v>
      </c>
      <c r="M101" s="36">
        <v>0</v>
      </c>
      <c r="N101" s="67">
        <f t="shared" si="52"/>
        <v>0</v>
      </c>
      <c r="O101" s="36">
        <v>0</v>
      </c>
      <c r="P101" s="67">
        <f t="shared" si="53"/>
        <v>0</v>
      </c>
      <c r="Q101" s="36">
        <v>0</v>
      </c>
      <c r="R101" s="67">
        <f t="shared" si="54"/>
        <v>0</v>
      </c>
      <c r="S101" s="36">
        <v>0</v>
      </c>
      <c r="T101" s="67">
        <f t="shared" si="55"/>
        <v>0</v>
      </c>
      <c r="U101" s="36">
        <v>0</v>
      </c>
      <c r="V101" s="67">
        <f t="shared" si="56"/>
        <v>0</v>
      </c>
      <c r="W101" s="36">
        <v>0</v>
      </c>
      <c r="X101" s="67">
        <f t="shared" si="57"/>
        <v>0</v>
      </c>
      <c r="Y101" s="17">
        <v>0</v>
      </c>
      <c r="Z101" s="41">
        <v>0</v>
      </c>
      <c r="AA101" s="44">
        <v>0</v>
      </c>
      <c r="AB101" s="143">
        <v>0</v>
      </c>
      <c r="AC101" s="154">
        <v>0</v>
      </c>
      <c r="AD101" s="158">
        <v>0</v>
      </c>
      <c r="AE101" s="154">
        <f t="shared" si="81"/>
        <v>0</v>
      </c>
      <c r="AF101" s="158">
        <v>0</v>
      </c>
      <c r="AG101" s="151">
        <v>0</v>
      </c>
      <c r="AH101" s="46">
        <v>0</v>
      </c>
      <c r="AI101" s="17">
        <v>0</v>
      </c>
      <c r="AJ101" s="48">
        <v>0</v>
      </c>
      <c r="AK101" s="48">
        <v>0</v>
      </c>
      <c r="AL101" s="17">
        <v>0</v>
      </c>
      <c r="AM101" s="48">
        <v>0</v>
      </c>
      <c r="AN101" s="17">
        <v>0</v>
      </c>
      <c r="AO101" s="17">
        <v>0</v>
      </c>
      <c r="AP101" s="48">
        <v>0</v>
      </c>
      <c r="AQ101" s="17">
        <v>0</v>
      </c>
      <c r="AR101" s="36">
        <v>9454</v>
      </c>
      <c r="AS101" s="67">
        <f t="shared" si="65"/>
        <v>0.18671986095749724</v>
      </c>
      <c r="AT101" s="36">
        <v>251139</v>
      </c>
      <c r="AU101" s="67">
        <f t="shared" si="66"/>
        <v>4.960084531521567</v>
      </c>
      <c r="AV101" s="36">
        <v>17514</v>
      </c>
      <c r="AW101" s="67">
        <f t="shared" si="67"/>
        <v>0.34590772633907413</v>
      </c>
      <c r="AX101" s="36">
        <v>66331</v>
      </c>
      <c r="AY101" s="67">
        <f t="shared" si="68"/>
        <v>1.3100608310949597</v>
      </c>
      <c r="AZ101" s="36">
        <v>11739</v>
      </c>
      <c r="BA101" s="67">
        <f t="shared" si="69"/>
        <v>0.23184942328961922</v>
      </c>
      <c r="BB101" s="36">
        <v>176169</v>
      </c>
      <c r="BC101" s="67">
        <f t="shared" si="70"/>
        <v>3.4794003792068255</v>
      </c>
      <c r="BD101" s="36">
        <v>0</v>
      </c>
      <c r="BE101" s="67">
        <f t="shared" si="71"/>
        <v>0</v>
      </c>
      <c r="BF101" s="36">
        <v>0</v>
      </c>
      <c r="BG101" s="67">
        <f t="shared" si="72"/>
        <v>0</v>
      </c>
      <c r="BH101" s="36">
        <v>681</v>
      </c>
      <c r="BI101" s="67">
        <f t="shared" si="73"/>
        <v>0.013449992099857798</v>
      </c>
      <c r="BJ101" s="48">
        <v>50385956</v>
      </c>
      <c r="BK101" s="62">
        <f t="shared" si="46"/>
        <v>5329.591284112545</v>
      </c>
      <c r="BL101" s="62">
        <v>399923928</v>
      </c>
      <c r="BM101" s="49">
        <f t="shared" si="47"/>
        <v>1592.4405528412553</v>
      </c>
      <c r="BN101" s="49">
        <v>35985428</v>
      </c>
      <c r="BO101" s="49">
        <f t="shared" si="74"/>
        <v>2054.666438277949</v>
      </c>
      <c r="BP101" s="78">
        <v>304505408</v>
      </c>
      <c r="BQ101" s="49">
        <f t="shared" si="75"/>
        <v>4590.695270687914</v>
      </c>
      <c r="BR101" s="49">
        <v>1365089922</v>
      </c>
      <c r="BS101" s="49">
        <f t="shared" si="76"/>
        <v>116286.72987477639</v>
      </c>
      <c r="BT101" s="49">
        <f t="shared" si="77"/>
        <v>7748.752175467875</v>
      </c>
      <c r="BU101" s="78">
        <v>0</v>
      </c>
      <c r="BV101" s="78">
        <v>0</v>
      </c>
      <c r="BW101" s="78">
        <v>0</v>
      </c>
      <c r="BX101" s="78">
        <v>0</v>
      </c>
      <c r="BY101" s="49">
        <v>29303297</v>
      </c>
      <c r="BZ101" s="49">
        <f t="shared" si="79"/>
        <v>43029.8046989721</v>
      </c>
    </row>
    <row r="102" spans="1:78" ht="30" customHeight="1">
      <c r="A102" s="5">
        <v>95</v>
      </c>
      <c r="B102" s="22" t="s">
        <v>113</v>
      </c>
      <c r="C102" s="34"/>
      <c r="D102" s="35">
        <v>43548</v>
      </c>
      <c r="E102" s="37">
        <v>0</v>
      </c>
      <c r="F102" s="70"/>
      <c r="G102" s="37">
        <v>0</v>
      </c>
      <c r="H102" s="70"/>
      <c r="I102" s="133">
        <v>0</v>
      </c>
      <c r="J102" s="138"/>
      <c r="K102" s="133"/>
      <c r="L102" s="138">
        <v>0</v>
      </c>
      <c r="M102" s="37">
        <v>0</v>
      </c>
      <c r="N102" s="70"/>
      <c r="O102" s="37">
        <v>0</v>
      </c>
      <c r="P102" s="70">
        <v>0</v>
      </c>
      <c r="Q102" s="37">
        <v>0</v>
      </c>
      <c r="R102" s="70">
        <v>0</v>
      </c>
      <c r="S102" s="37">
        <v>0</v>
      </c>
      <c r="T102" s="70">
        <v>0</v>
      </c>
      <c r="U102" s="37">
        <v>0</v>
      </c>
      <c r="V102" s="70">
        <v>0</v>
      </c>
      <c r="W102" s="37">
        <v>0</v>
      </c>
      <c r="X102" s="70">
        <v>0</v>
      </c>
      <c r="Y102" s="18">
        <v>0</v>
      </c>
      <c r="Z102" s="39"/>
      <c r="AA102" s="18">
        <v>0</v>
      </c>
      <c r="AB102" s="147"/>
      <c r="AC102" s="37">
        <v>0</v>
      </c>
      <c r="AD102" s="18">
        <v>0</v>
      </c>
      <c r="AE102" s="154">
        <f t="shared" si="81"/>
        <v>0</v>
      </c>
      <c r="AF102" s="18">
        <v>0</v>
      </c>
      <c r="AG102" s="153">
        <v>0</v>
      </c>
      <c r="AH102" s="18"/>
      <c r="AI102" s="18">
        <v>0</v>
      </c>
      <c r="AJ102" s="49"/>
      <c r="AK102" s="18"/>
      <c r="AL102" s="18">
        <v>0</v>
      </c>
      <c r="AM102" s="18"/>
      <c r="AN102" s="18">
        <v>0</v>
      </c>
      <c r="AO102" s="18">
        <v>0</v>
      </c>
      <c r="AP102" s="49">
        <v>0</v>
      </c>
      <c r="AQ102" s="18">
        <v>0</v>
      </c>
      <c r="AR102" s="37">
        <v>12390</v>
      </c>
      <c r="AS102" s="70">
        <f t="shared" si="65"/>
        <v>0.2845136401212455</v>
      </c>
      <c r="AT102" s="37">
        <v>94725</v>
      </c>
      <c r="AU102" s="70">
        <f t="shared" si="66"/>
        <v>2.175186001653348</v>
      </c>
      <c r="AV102" s="37">
        <v>3975</v>
      </c>
      <c r="AW102" s="70">
        <f t="shared" si="67"/>
        <v>0.09127858914301461</v>
      </c>
      <c r="AX102" s="37">
        <v>55929</v>
      </c>
      <c r="AY102" s="70">
        <f t="shared" si="68"/>
        <v>1.2843069716175255</v>
      </c>
      <c r="AZ102" s="37">
        <v>6408</v>
      </c>
      <c r="BA102" s="70">
        <f t="shared" si="69"/>
        <v>0.14714797464866355</v>
      </c>
      <c r="BB102" s="37">
        <v>49601</v>
      </c>
      <c r="BC102" s="70">
        <f t="shared" si="70"/>
        <v>1.1389960503352623</v>
      </c>
      <c r="BD102" s="37">
        <v>0</v>
      </c>
      <c r="BE102" s="70">
        <f t="shared" si="71"/>
        <v>0</v>
      </c>
      <c r="BF102" s="37">
        <v>0</v>
      </c>
      <c r="BG102" s="70">
        <f t="shared" si="72"/>
        <v>0</v>
      </c>
      <c r="BH102" s="37">
        <v>1554</v>
      </c>
      <c r="BI102" s="70">
        <f t="shared" si="73"/>
        <v>0.03568476164232571</v>
      </c>
      <c r="BJ102" s="48">
        <v>25153690</v>
      </c>
      <c r="BK102" s="49">
        <f t="shared" si="46"/>
        <v>2030.1606133979014</v>
      </c>
      <c r="BL102" s="62">
        <v>39250593</v>
      </c>
      <c r="BM102" s="49">
        <f t="shared" si="47"/>
        <v>414.3636104513064</v>
      </c>
      <c r="BN102" s="49">
        <v>1567578</v>
      </c>
      <c r="BO102" s="49">
        <f t="shared" si="74"/>
        <v>394.3592452830189</v>
      </c>
      <c r="BP102" s="78">
        <v>65097495</v>
      </c>
      <c r="BQ102" s="49">
        <f t="shared" si="75"/>
        <v>1163.9309660462372</v>
      </c>
      <c r="BR102" s="49">
        <v>142477434</v>
      </c>
      <c r="BS102" s="49">
        <f t="shared" si="76"/>
        <v>22234.30617977528</v>
      </c>
      <c r="BT102" s="49">
        <f t="shared" si="77"/>
        <v>2872.470998568577</v>
      </c>
      <c r="BU102" s="78">
        <v>0</v>
      </c>
      <c r="BV102" s="78">
        <v>0</v>
      </c>
      <c r="BW102" s="78">
        <v>0</v>
      </c>
      <c r="BX102" s="78">
        <v>0</v>
      </c>
      <c r="BY102" s="49">
        <v>20302006</v>
      </c>
      <c r="BZ102" s="49">
        <f t="shared" si="79"/>
        <v>13064.353925353926</v>
      </c>
    </row>
    <row r="104" ht="15.75" customHeight="1">
      <c r="BN104" s="80"/>
    </row>
  </sheetData>
  <sheetProtection/>
  <mergeCells count="49">
    <mergeCell ref="I4:J4"/>
    <mergeCell ref="K4:L4"/>
    <mergeCell ref="AC4:AD4"/>
    <mergeCell ref="AE4:AF4"/>
    <mergeCell ref="B2:BZ2"/>
    <mergeCell ref="A6:B6"/>
    <mergeCell ref="A3:B4"/>
    <mergeCell ref="BJ3:BZ3"/>
    <mergeCell ref="BL4:BM4"/>
    <mergeCell ref="BN4:BO4"/>
    <mergeCell ref="A7:B7"/>
    <mergeCell ref="D3:D4"/>
    <mergeCell ref="AI4:AJ4"/>
    <mergeCell ref="AL4:AM4"/>
    <mergeCell ref="AN4:AO4"/>
    <mergeCell ref="C3:C4"/>
    <mergeCell ref="E4:F4"/>
    <mergeCell ref="G4:H4"/>
    <mergeCell ref="M4:N4"/>
    <mergeCell ref="O4:P4"/>
    <mergeCell ref="AO1:AQ1"/>
    <mergeCell ref="BT1:BZ1"/>
    <mergeCell ref="A5:B5"/>
    <mergeCell ref="Y4:Z4"/>
    <mergeCell ref="Y3:AQ3"/>
    <mergeCell ref="AA4:AB4"/>
    <mergeCell ref="AG4:AH4"/>
    <mergeCell ref="BJ4:BK4"/>
    <mergeCell ref="AP4:AQ4"/>
    <mergeCell ref="Q4:R4"/>
    <mergeCell ref="BP4:BQ4"/>
    <mergeCell ref="BR4:BS4"/>
    <mergeCell ref="BU4:BV4"/>
    <mergeCell ref="BW4:BX4"/>
    <mergeCell ref="BY4:BZ4"/>
    <mergeCell ref="E3:X3"/>
    <mergeCell ref="W4:X4"/>
    <mergeCell ref="AR4:AS4"/>
    <mergeCell ref="AT4:AU4"/>
    <mergeCell ref="AV4:AW4"/>
    <mergeCell ref="BH4:BI4"/>
    <mergeCell ref="AR3:BI3"/>
    <mergeCell ref="AX4:AY4"/>
    <mergeCell ref="S4:T4"/>
    <mergeCell ref="U4:V4"/>
    <mergeCell ref="AZ4:BA4"/>
    <mergeCell ref="BB4:BC4"/>
    <mergeCell ref="BD4:BE4"/>
    <mergeCell ref="BF4:BG4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tabSelected="1" view="pageBreakPreview" zoomScaleSheetLayoutView="100" workbookViewId="0" topLeftCell="A1">
      <selection activeCell="J53" sqref="J53"/>
    </sheetView>
  </sheetViews>
  <sheetFormatPr defaultColWidth="9.00390625" defaultRowHeight="12.75"/>
  <cols>
    <col min="1" max="1" width="3.75390625" style="0" customWidth="1"/>
    <col min="2" max="2" width="24.125" style="0" customWidth="1"/>
    <col min="3" max="3" width="12.875" style="0" customWidth="1"/>
    <col min="4" max="4" width="15.00390625" style="0" customWidth="1"/>
    <col min="5" max="5" width="13.75390625" style="0" customWidth="1"/>
    <col min="6" max="6" width="14.25390625" style="0" customWidth="1"/>
    <col min="7" max="7" width="14.00390625" style="0" customWidth="1"/>
    <col min="8" max="8" width="14.125" style="0" customWidth="1"/>
    <col min="9" max="9" width="12.375" style="0" customWidth="1"/>
    <col min="10" max="10" width="15.875" style="0" customWidth="1"/>
    <col min="11" max="11" width="14.125" style="0" customWidth="1"/>
    <col min="12" max="12" width="14.875" style="0" customWidth="1"/>
    <col min="13" max="14" width="14.125" style="0" customWidth="1"/>
    <col min="15" max="15" width="11.625" style="0" customWidth="1"/>
    <col min="16" max="16" width="14.875" style="0" customWidth="1"/>
    <col min="17" max="17" width="12.00390625" style="0" customWidth="1"/>
    <col min="18" max="19" width="12.75390625" style="0" customWidth="1"/>
    <col min="20" max="20" width="12.00390625" style="0" customWidth="1"/>
    <col min="21" max="21" width="11.625" style="0" customWidth="1"/>
    <col min="22" max="22" width="12.125" style="0" customWidth="1"/>
    <col min="23" max="23" width="11.125" style="0" customWidth="1"/>
    <col min="24" max="24" width="14.625" style="0" customWidth="1"/>
    <col min="25" max="25" width="13.00390625" style="0" customWidth="1"/>
    <col min="26" max="26" width="12.875" style="0" customWidth="1"/>
    <col min="27" max="27" width="12.625" style="0" customWidth="1"/>
    <col min="28" max="28" width="11.125" style="0" customWidth="1"/>
    <col min="29" max="29" width="11.25390625" style="0" customWidth="1"/>
    <col min="30" max="30" width="13.00390625" style="0" customWidth="1"/>
    <col min="31" max="31" width="19.00390625" style="0" bestFit="1" customWidth="1"/>
    <col min="32" max="32" width="9.875" style="0" bestFit="1" customWidth="1"/>
  </cols>
  <sheetData>
    <row r="1" spans="8:14" ht="15.75" customHeight="1">
      <c r="H1" s="89"/>
      <c r="N1" s="161" t="s">
        <v>98</v>
      </c>
    </row>
    <row r="2" spans="1:32" ht="33" customHeight="1">
      <c r="A2" s="1"/>
      <c r="B2" s="123"/>
      <c r="C2" s="184" t="s">
        <v>186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0" ht="25.5" customHeight="1">
      <c r="A3" s="181" t="s">
        <v>0</v>
      </c>
      <c r="B3" s="181"/>
      <c r="C3" s="166" t="s">
        <v>90</v>
      </c>
      <c r="D3" s="167"/>
      <c r="E3" s="167"/>
      <c r="F3" s="167"/>
      <c r="G3" s="167"/>
      <c r="H3" s="168"/>
      <c r="I3" s="166" t="s">
        <v>89</v>
      </c>
      <c r="J3" s="167"/>
      <c r="K3" s="167"/>
      <c r="L3" s="167"/>
      <c r="M3" s="167"/>
      <c r="N3" s="168"/>
      <c r="O3" s="166" t="s">
        <v>99</v>
      </c>
      <c r="P3" s="167"/>
      <c r="Q3" s="167"/>
      <c r="R3" s="167"/>
      <c r="S3" s="167"/>
      <c r="T3" s="167"/>
      <c r="U3" s="167"/>
      <c r="V3" s="168"/>
      <c r="W3" s="166" t="s">
        <v>91</v>
      </c>
      <c r="X3" s="167"/>
      <c r="Y3" s="167"/>
      <c r="Z3" s="167"/>
      <c r="AA3" s="167"/>
      <c r="AB3" s="167"/>
      <c r="AC3" s="167"/>
      <c r="AD3" s="168"/>
    </row>
    <row r="4" spans="1:30" ht="45.75" customHeight="1">
      <c r="A4" s="181"/>
      <c r="B4" s="181"/>
      <c r="C4" s="162" t="s">
        <v>1</v>
      </c>
      <c r="D4" s="162" t="s">
        <v>193</v>
      </c>
      <c r="E4" s="162" t="s">
        <v>86</v>
      </c>
      <c r="F4" s="162" t="s">
        <v>198</v>
      </c>
      <c r="G4" s="162" t="s">
        <v>88</v>
      </c>
      <c r="H4" s="162" t="s">
        <v>197</v>
      </c>
      <c r="I4" s="162" t="s">
        <v>93</v>
      </c>
      <c r="J4" s="162" t="s">
        <v>194</v>
      </c>
      <c r="K4" s="162" t="s">
        <v>94</v>
      </c>
      <c r="L4" s="162" t="s">
        <v>198</v>
      </c>
      <c r="M4" s="162" t="s">
        <v>88</v>
      </c>
      <c r="N4" s="163" t="s">
        <v>197</v>
      </c>
      <c r="O4" s="162" t="s">
        <v>1</v>
      </c>
      <c r="P4" s="162" t="s">
        <v>195</v>
      </c>
      <c r="Q4" s="162" t="s">
        <v>110</v>
      </c>
      <c r="R4" s="162" t="s">
        <v>86</v>
      </c>
      <c r="S4" s="162" t="s">
        <v>198</v>
      </c>
      <c r="T4" s="162" t="s">
        <v>196</v>
      </c>
      <c r="U4" s="162" t="s">
        <v>88</v>
      </c>
      <c r="V4" s="162" t="s">
        <v>197</v>
      </c>
      <c r="W4" s="162" t="s">
        <v>93</v>
      </c>
      <c r="X4" s="162" t="s">
        <v>202</v>
      </c>
      <c r="Y4" s="162" t="s">
        <v>97</v>
      </c>
      <c r="Z4" s="162" t="s">
        <v>94</v>
      </c>
      <c r="AA4" s="162" t="s">
        <v>201</v>
      </c>
      <c r="AB4" s="162" t="s">
        <v>199</v>
      </c>
      <c r="AC4" s="162" t="s">
        <v>96</v>
      </c>
      <c r="AD4" s="163" t="s">
        <v>200</v>
      </c>
    </row>
    <row r="5" spans="1:30" ht="12.75">
      <c r="A5" s="171" t="s">
        <v>2</v>
      </c>
      <c r="B5" s="171"/>
      <c r="C5" s="4">
        <v>1</v>
      </c>
      <c r="D5" s="4">
        <v>2</v>
      </c>
      <c r="E5" s="4">
        <v>3</v>
      </c>
      <c r="F5" s="4">
        <v>4</v>
      </c>
      <c r="G5" s="4">
        <v>5</v>
      </c>
      <c r="H5" s="12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</row>
    <row r="6" spans="1:30" ht="18.75" customHeight="1">
      <c r="A6" s="182" t="s">
        <v>85</v>
      </c>
      <c r="B6" s="183"/>
      <c r="C6" s="90"/>
      <c r="D6" s="90">
        <v>0.6</v>
      </c>
      <c r="E6" s="103">
        <v>0.2</v>
      </c>
      <c r="F6" s="103">
        <v>0.021</v>
      </c>
      <c r="G6" s="103">
        <v>0.092</v>
      </c>
      <c r="H6" s="103">
        <v>6</v>
      </c>
      <c r="I6" s="90"/>
      <c r="J6" s="109">
        <v>388.4</v>
      </c>
      <c r="K6" s="109">
        <v>1126.5</v>
      </c>
      <c r="L6" s="109">
        <v>66612.3</v>
      </c>
      <c r="M6" s="90">
        <v>1785.1</v>
      </c>
      <c r="N6" s="90">
        <v>11498</v>
      </c>
      <c r="O6" s="103">
        <v>0.3</v>
      </c>
      <c r="P6" s="103">
        <v>2.35</v>
      </c>
      <c r="Q6" s="91">
        <v>0.56</v>
      </c>
      <c r="R6" s="103">
        <v>1.98</v>
      </c>
      <c r="S6" s="117">
        <v>0.17214</v>
      </c>
      <c r="T6" s="103">
        <v>0.039</v>
      </c>
      <c r="U6" s="126"/>
      <c r="V6" s="90">
        <v>0.06</v>
      </c>
      <c r="W6" s="90">
        <v>1747.7</v>
      </c>
      <c r="X6" s="90">
        <v>358.7</v>
      </c>
      <c r="Y6" s="90">
        <v>459.2</v>
      </c>
      <c r="Z6" s="90">
        <v>1005</v>
      </c>
      <c r="AA6" s="90">
        <v>22815.3</v>
      </c>
      <c r="AB6" s="90">
        <v>1573.2</v>
      </c>
      <c r="AC6" s="90"/>
      <c r="AD6" s="90">
        <v>11430</v>
      </c>
    </row>
    <row r="7" spans="1:30" ht="16.5" customHeight="1">
      <c r="A7" s="159">
        <v>1</v>
      </c>
      <c r="B7" s="160" t="s">
        <v>3</v>
      </c>
      <c r="C7" s="116">
        <v>0.02588801738390966</v>
      </c>
      <c r="D7" s="116">
        <v>0.40654969394664603</v>
      </c>
      <c r="E7" s="116">
        <v>0.12814041530397105</v>
      </c>
      <c r="F7" s="116">
        <v>0.014556315270609223</v>
      </c>
      <c r="G7" s="116">
        <v>0.05485742883519985</v>
      </c>
      <c r="H7" s="116">
        <v>0.0026102682246257813</v>
      </c>
      <c r="I7" s="105">
        <v>2777.8082594750526</v>
      </c>
      <c r="J7" s="105">
        <v>524.4849112605156</v>
      </c>
      <c r="K7" s="105">
        <v>1565.5989197105168</v>
      </c>
      <c r="L7" s="105">
        <v>81568.16787091021</v>
      </c>
      <c r="M7" s="105">
        <v>1568.188473511724</v>
      </c>
      <c r="N7" s="105">
        <v>15904.616431516179</v>
      </c>
      <c r="O7" s="116">
        <v>0.2758966054120213</v>
      </c>
      <c r="P7" s="116">
        <v>2.96990288513458</v>
      </c>
      <c r="Q7" s="116">
        <v>0.3339308315601644</v>
      </c>
      <c r="R7" s="116">
        <v>1.690229170098259</v>
      </c>
      <c r="S7" s="118">
        <v>0.18322901531708569</v>
      </c>
      <c r="T7" s="116">
        <v>0.04037367585688896</v>
      </c>
      <c r="U7" s="118">
        <v>0.00323929571297638</v>
      </c>
      <c r="V7" s="116">
        <v>0.05802571021532065</v>
      </c>
      <c r="W7" s="105">
        <v>2462.8</v>
      </c>
      <c r="X7" s="105">
        <v>495.6205197262773</v>
      </c>
      <c r="Y7" s="105">
        <v>548.3382350468017</v>
      </c>
      <c r="Z7" s="105">
        <v>1265.944878526967</v>
      </c>
      <c r="AA7" s="105">
        <v>28660.91022962239</v>
      </c>
      <c r="AB7" s="105">
        <v>2259.416101333257</v>
      </c>
      <c r="AC7" s="105">
        <v>2881.2616454082977</v>
      </c>
      <c r="AD7" s="121">
        <v>11883.53545886448</v>
      </c>
    </row>
    <row r="8" spans="1:30" ht="14.25">
      <c r="A8" s="92">
        <v>2</v>
      </c>
      <c r="B8" s="93" t="s">
        <v>79</v>
      </c>
      <c r="C8" s="66">
        <v>0.051139287197406506</v>
      </c>
      <c r="D8" s="66">
        <v>0.3627491377614836</v>
      </c>
      <c r="E8" s="66">
        <v>0.1014721928797686</v>
      </c>
      <c r="F8" s="66">
        <v>0.016873737143971234</v>
      </c>
      <c r="G8" s="66">
        <v>0.05312180478069443</v>
      </c>
      <c r="H8" s="66">
        <v>0.00239173069348171</v>
      </c>
      <c r="I8" s="42">
        <v>3291.806073407552</v>
      </c>
      <c r="J8" s="42">
        <v>557.6577573387433</v>
      </c>
      <c r="K8" s="42">
        <v>1717.3500931577387</v>
      </c>
      <c r="L8" s="47">
        <v>84012.84906400985</v>
      </c>
      <c r="M8" s="47">
        <v>1987.9659850420644</v>
      </c>
      <c r="N8" s="47">
        <v>20554.798250772503</v>
      </c>
      <c r="O8" s="66">
        <v>0.2560055560757081</v>
      </c>
      <c r="P8" s="66">
        <v>2.675696593601521</v>
      </c>
      <c r="Q8" s="66">
        <v>0.2999026335426988</v>
      </c>
      <c r="R8" s="66">
        <v>1.780566201748522</v>
      </c>
      <c r="S8" s="119">
        <v>0.17636829312068844</v>
      </c>
      <c r="T8" s="66">
        <v>0.04412121438111617</v>
      </c>
      <c r="U8" s="119">
        <v>0.001485313469343257</v>
      </c>
      <c r="V8" s="66">
        <v>0.04977823298321</v>
      </c>
      <c r="W8" s="47">
        <v>2835.7632485764434</v>
      </c>
      <c r="X8" s="47">
        <v>477.87605006269854</v>
      </c>
      <c r="Y8" s="47">
        <v>578.396069978288</v>
      </c>
      <c r="Z8" s="47">
        <v>1401.5124883122014</v>
      </c>
      <c r="AA8" s="47">
        <v>30553.41287425611</v>
      </c>
      <c r="AB8" s="47">
        <v>2391.8153717992927</v>
      </c>
      <c r="AC8" s="47">
        <v>775.6266096622488</v>
      </c>
      <c r="AD8" s="47">
        <v>12723.731452986132</v>
      </c>
    </row>
    <row r="9" spans="1:30" ht="15">
      <c r="A9" s="94">
        <v>3</v>
      </c>
      <c r="B9" s="95" t="s">
        <v>4</v>
      </c>
      <c r="C9" s="96">
        <v>0.05334109178737105</v>
      </c>
      <c r="D9" s="96">
        <v>0.3884882432972053</v>
      </c>
      <c r="E9" s="96">
        <v>0.2253168590905191</v>
      </c>
      <c r="F9" s="96">
        <v>0.019529886713238895</v>
      </c>
      <c r="G9" s="104">
        <v>0.08878054004258978</v>
      </c>
      <c r="H9" s="96">
        <v>0.0017256539260723407</v>
      </c>
      <c r="I9" s="106">
        <v>720.9618194132017</v>
      </c>
      <c r="J9" s="106">
        <v>386.07726706630575</v>
      </c>
      <c r="K9" s="106">
        <v>1112.858024691358</v>
      </c>
      <c r="L9" s="114">
        <v>53988.72537490916</v>
      </c>
      <c r="M9" s="114">
        <v>1485.4843339001031</v>
      </c>
      <c r="N9" s="114">
        <v>11241.187289719626</v>
      </c>
      <c r="O9" s="96">
        <v>0.28514805031204005</v>
      </c>
      <c r="P9" s="96">
        <v>2.6139495722705335</v>
      </c>
      <c r="Q9" s="96">
        <v>0.4350018317490311</v>
      </c>
      <c r="R9" s="96">
        <v>1.782790557173065</v>
      </c>
      <c r="S9" s="120">
        <v>0.16809286003509247</v>
      </c>
      <c r="T9" s="96">
        <v>0.0625545507715841</v>
      </c>
      <c r="U9" s="120">
        <v>0</v>
      </c>
      <c r="V9" s="96">
        <v>0.0592336219141456</v>
      </c>
      <c r="W9" s="110">
        <v>1872.9354459167964</v>
      </c>
      <c r="X9" s="110">
        <v>422.7525073653473</v>
      </c>
      <c r="Y9" s="110">
        <v>447.6098283873732</v>
      </c>
      <c r="Z9" s="110">
        <v>1083.485481064782</v>
      </c>
      <c r="AA9" s="110">
        <v>24125.18014101417</v>
      </c>
      <c r="AB9" s="110">
        <v>1484.5044077757686</v>
      </c>
      <c r="AC9" s="110">
        <v>0</v>
      </c>
      <c r="AD9" s="110">
        <v>9319.48292661755</v>
      </c>
    </row>
    <row r="10" spans="1:30" ht="15">
      <c r="A10" s="94">
        <v>4</v>
      </c>
      <c r="B10" s="95" t="s">
        <v>5</v>
      </c>
      <c r="C10" s="96">
        <v>0.011747995702191573</v>
      </c>
      <c r="D10" s="96">
        <v>0.12387364051622651</v>
      </c>
      <c r="E10" s="96">
        <v>0.06455605221657756</v>
      </c>
      <c r="F10" s="96">
        <v>0.008677200158924276</v>
      </c>
      <c r="G10" s="104">
        <v>0.014082094014967272</v>
      </c>
      <c r="H10" s="96">
        <v>0.0012523037085322266</v>
      </c>
      <c r="I10" s="106">
        <v>1126.2816666666668</v>
      </c>
      <c r="J10" s="106">
        <v>259.80207064154325</v>
      </c>
      <c r="K10" s="106">
        <v>828.5746186606681</v>
      </c>
      <c r="L10" s="114">
        <v>46701.4921963144</v>
      </c>
      <c r="M10" s="114">
        <v>524.7033196222699</v>
      </c>
      <c r="N10" s="114">
        <v>9465.551791530945</v>
      </c>
      <c r="O10" s="96">
        <v>0.29845194137277137</v>
      </c>
      <c r="P10" s="96">
        <v>2.062331811764858</v>
      </c>
      <c r="Q10" s="96">
        <v>0.260915880846005</v>
      </c>
      <c r="R10" s="96">
        <v>1.7325455743678706</v>
      </c>
      <c r="S10" s="120">
        <v>0.18751554681165178</v>
      </c>
      <c r="T10" s="96">
        <v>0.06614380921921893</v>
      </c>
      <c r="U10" s="120">
        <v>0</v>
      </c>
      <c r="V10" s="96">
        <v>0.060938655915541644</v>
      </c>
      <c r="W10" s="110">
        <v>1806.7285098852092</v>
      </c>
      <c r="X10" s="110">
        <v>401.90461671126434</v>
      </c>
      <c r="Y10" s="110">
        <v>422.7843932335598</v>
      </c>
      <c r="Z10" s="110">
        <v>1139.1578338183626</v>
      </c>
      <c r="AA10" s="110">
        <v>21744.938944185786</v>
      </c>
      <c r="AB10" s="110">
        <v>1635.993235570642</v>
      </c>
      <c r="AC10" s="110">
        <v>0</v>
      </c>
      <c r="AD10" s="110">
        <v>12047.615368303866</v>
      </c>
    </row>
    <row r="11" spans="1:30" ht="15">
      <c r="A11" s="94">
        <v>5</v>
      </c>
      <c r="B11" s="95" t="s">
        <v>6</v>
      </c>
      <c r="C11" s="96">
        <v>0.04019487992854116</v>
      </c>
      <c r="D11" s="96">
        <v>0.3285939844027347</v>
      </c>
      <c r="E11" s="96">
        <v>0.1599256495997618</v>
      </c>
      <c r="F11" s="96">
        <v>0.01371631757956094</v>
      </c>
      <c r="G11" s="104">
        <v>0.014487162603208776</v>
      </c>
      <c r="H11" s="96">
        <v>0.00135345212601491</v>
      </c>
      <c r="I11" s="106">
        <v>2686.381310208515</v>
      </c>
      <c r="J11" s="106">
        <v>562.4942441859199</v>
      </c>
      <c r="K11" s="106">
        <v>1341.127576160363</v>
      </c>
      <c r="L11" s="114">
        <v>70196.36772072637</v>
      </c>
      <c r="M11" s="114">
        <v>1721.9725310014328</v>
      </c>
      <c r="N11" s="114">
        <v>12466.523003701745</v>
      </c>
      <c r="O11" s="96">
        <v>0.29098264424232995</v>
      </c>
      <c r="P11" s="96">
        <v>2.491815069946391</v>
      </c>
      <c r="Q11" s="96">
        <v>0.4697221947183049</v>
      </c>
      <c r="R11" s="96">
        <v>1.7345276320070158</v>
      </c>
      <c r="S11" s="120">
        <v>0.1805882852171945</v>
      </c>
      <c r="T11" s="96">
        <v>0.016165466710044273</v>
      </c>
      <c r="U11" s="120">
        <v>0</v>
      </c>
      <c r="V11" s="96">
        <v>0.059575370949262345</v>
      </c>
      <c r="W11" s="110">
        <v>1681.1450300414162</v>
      </c>
      <c r="X11" s="110">
        <v>433.67638990632867</v>
      </c>
      <c r="Y11" s="110">
        <v>445.0239490844813</v>
      </c>
      <c r="Z11" s="110">
        <v>976.6744606971284</v>
      </c>
      <c r="AA11" s="110">
        <v>24941.857621768537</v>
      </c>
      <c r="AB11" s="110">
        <v>3682.5404471277943</v>
      </c>
      <c r="AC11" s="110">
        <v>0</v>
      </c>
      <c r="AD11" s="110">
        <v>7273.024110831473</v>
      </c>
    </row>
    <row r="12" spans="1:30" ht="15">
      <c r="A12" s="94">
        <v>6</v>
      </c>
      <c r="B12" s="95" t="s">
        <v>7</v>
      </c>
      <c r="C12" s="96">
        <v>0.003315652993365694</v>
      </c>
      <c r="D12" s="96">
        <v>0.6270436777392706</v>
      </c>
      <c r="E12" s="96">
        <v>0.15655907471982797</v>
      </c>
      <c r="F12" s="96">
        <v>0.018729561079882082</v>
      </c>
      <c r="G12" s="104">
        <v>0.0930251294527437</v>
      </c>
      <c r="H12" s="96">
        <v>0.00368934427037421</v>
      </c>
      <c r="I12" s="106">
        <v>12031.474214811942</v>
      </c>
      <c r="J12" s="106">
        <v>315.1457915297514</v>
      </c>
      <c r="K12" s="106">
        <v>1062.0879595540434</v>
      </c>
      <c r="L12" s="114">
        <v>55271.914128818215</v>
      </c>
      <c r="M12" s="114">
        <v>1708.467858590698</v>
      </c>
      <c r="N12" s="114">
        <v>11756.8387733767</v>
      </c>
      <c r="O12" s="96">
        <v>0.2586772058848728</v>
      </c>
      <c r="P12" s="96">
        <v>2.038624189938965</v>
      </c>
      <c r="Q12" s="96">
        <v>0.5374812799221382</v>
      </c>
      <c r="R12" s="96">
        <v>1.6700138622819132</v>
      </c>
      <c r="S12" s="120">
        <v>0.17907575077364898</v>
      </c>
      <c r="T12" s="96">
        <v>0.03842370947124562</v>
      </c>
      <c r="U12" s="120">
        <v>0</v>
      </c>
      <c r="V12" s="96">
        <v>0.06349961788765554</v>
      </c>
      <c r="W12" s="110">
        <v>2034.3578215926366</v>
      </c>
      <c r="X12" s="110">
        <v>498.4458252117905</v>
      </c>
      <c r="Y12" s="110">
        <v>463.4077271553497</v>
      </c>
      <c r="Z12" s="110">
        <v>1059.502249986982</v>
      </c>
      <c r="AA12" s="110">
        <v>22500.319575248843</v>
      </c>
      <c r="AB12" s="110">
        <v>2415.735673831609</v>
      </c>
      <c r="AC12" s="110">
        <v>0</v>
      </c>
      <c r="AD12" s="110">
        <v>9698.063555348674</v>
      </c>
    </row>
    <row r="13" spans="1:30" ht="15">
      <c r="A13" s="94">
        <v>7</v>
      </c>
      <c r="B13" s="95" t="s">
        <v>8</v>
      </c>
      <c r="C13" s="96">
        <v>0</v>
      </c>
      <c r="D13" s="96">
        <v>0.24509194650032334</v>
      </c>
      <c r="E13" s="96">
        <v>0.16997819074456372</v>
      </c>
      <c r="F13" s="96">
        <v>0.015021780124640963</v>
      </c>
      <c r="G13" s="104">
        <v>0</v>
      </c>
      <c r="H13" s="96">
        <v>0.0036122186207927847</v>
      </c>
      <c r="I13" s="106">
        <v>0</v>
      </c>
      <c r="J13" s="106">
        <v>252.25483251124186</v>
      </c>
      <c r="K13" s="106">
        <v>490.38323907455015</v>
      </c>
      <c r="L13" s="114">
        <v>35576.12714932127</v>
      </c>
      <c r="M13" s="114">
        <v>0</v>
      </c>
      <c r="N13" s="114">
        <v>6927.3</v>
      </c>
      <c r="O13" s="96">
        <v>0.3032571345282616</v>
      </c>
      <c r="P13" s="96">
        <v>2.3745684741004593</v>
      </c>
      <c r="Q13" s="96">
        <v>0.5436277925640774</v>
      </c>
      <c r="R13" s="96">
        <v>1.9099231489560518</v>
      </c>
      <c r="S13" s="120">
        <v>0.19061914108126563</v>
      </c>
      <c r="T13" s="96">
        <v>0.12083923176909146</v>
      </c>
      <c r="U13" s="120">
        <v>0.058377043321306846</v>
      </c>
      <c r="V13" s="96">
        <v>0.06122825898142916</v>
      </c>
      <c r="W13" s="110">
        <v>1816.5741294285733</v>
      </c>
      <c r="X13" s="110">
        <v>451.167797396148</v>
      </c>
      <c r="Y13" s="110">
        <v>441.8501083483307</v>
      </c>
      <c r="Z13" s="110">
        <v>841.3486227790299</v>
      </c>
      <c r="AA13" s="110">
        <v>23410.5768858117</v>
      </c>
      <c r="AB13" s="110">
        <v>2210.5111201070704</v>
      </c>
      <c r="AC13" s="110">
        <v>775.6266096622488</v>
      </c>
      <c r="AD13" s="110">
        <v>8893.450701928878</v>
      </c>
    </row>
    <row r="14" spans="1:30" ht="15">
      <c r="A14" s="94">
        <v>8</v>
      </c>
      <c r="B14" s="95" t="s">
        <v>9</v>
      </c>
      <c r="C14" s="96">
        <v>0.012996993380683957</v>
      </c>
      <c r="D14" s="96">
        <v>0.35124859869356645</v>
      </c>
      <c r="E14" s="96">
        <v>0.07427419259001042</v>
      </c>
      <c r="F14" s="96">
        <v>0.010427106317069596</v>
      </c>
      <c r="G14" s="104">
        <v>0.24421057426825066</v>
      </c>
      <c r="H14" s="96">
        <v>0.0017885225575674508</v>
      </c>
      <c r="I14" s="106">
        <v>1417.164050594331</v>
      </c>
      <c r="J14" s="106">
        <v>227.71971997372287</v>
      </c>
      <c r="K14" s="106">
        <v>726.8522933333334</v>
      </c>
      <c r="L14" s="114">
        <v>55172.332320258334</v>
      </c>
      <c r="M14" s="114">
        <v>636.6489373350041</v>
      </c>
      <c r="N14" s="114">
        <v>8759.088593576966</v>
      </c>
      <c r="O14" s="96">
        <v>0.30562933978582585</v>
      </c>
      <c r="P14" s="96">
        <v>2.154074285798767</v>
      </c>
      <c r="Q14" s="96">
        <v>0.29694015838832244</v>
      </c>
      <c r="R14" s="96">
        <v>1.8128474908707415</v>
      </c>
      <c r="S14" s="120">
        <v>0.17760781395532207</v>
      </c>
      <c r="T14" s="96">
        <v>0.009090326682075114</v>
      </c>
      <c r="U14" s="120">
        <v>0</v>
      </c>
      <c r="V14" s="96">
        <v>0.06852586500032032</v>
      </c>
      <c r="W14" s="110">
        <v>1710.8928633622497</v>
      </c>
      <c r="X14" s="110">
        <v>572.9705190497608</v>
      </c>
      <c r="Y14" s="110">
        <v>591.8505646023222</v>
      </c>
      <c r="Z14" s="110">
        <v>958.9596717457563</v>
      </c>
      <c r="AA14" s="110">
        <v>24188.90281354051</v>
      </c>
      <c r="AB14" s="110">
        <v>1903.0303588853951</v>
      </c>
      <c r="AC14" s="110">
        <v>0</v>
      </c>
      <c r="AD14" s="110">
        <v>13567.767871012284</v>
      </c>
    </row>
    <row r="15" spans="1:30" ht="15">
      <c r="A15" s="94">
        <v>9</v>
      </c>
      <c r="B15" s="95" t="s">
        <v>10</v>
      </c>
      <c r="C15" s="96">
        <v>0</v>
      </c>
      <c r="D15" s="96">
        <v>0.36055875354977357</v>
      </c>
      <c r="E15" s="96">
        <v>0.024549850333870596</v>
      </c>
      <c r="F15" s="96">
        <v>0.010120500422135238</v>
      </c>
      <c r="G15" s="104">
        <v>0.033394734822319444</v>
      </c>
      <c r="H15" s="96">
        <v>0.0017422672499808121</v>
      </c>
      <c r="I15" s="106">
        <v>0</v>
      </c>
      <c r="J15" s="106">
        <v>348.97295283669524</v>
      </c>
      <c r="K15" s="106">
        <v>345.0746576627274</v>
      </c>
      <c r="L15" s="114">
        <v>64142.54406188382</v>
      </c>
      <c r="M15" s="114">
        <v>672.8169616180188</v>
      </c>
      <c r="N15" s="114">
        <v>8784.343612334802</v>
      </c>
      <c r="O15" s="96">
        <v>0.3021084273136206</v>
      </c>
      <c r="P15" s="96">
        <v>2.5580860608681615</v>
      </c>
      <c r="Q15" s="96">
        <v>0.4057116056391218</v>
      </c>
      <c r="R15" s="96">
        <v>1.6440174935815246</v>
      </c>
      <c r="S15" s="120">
        <v>0.18186594142208443</v>
      </c>
      <c r="T15" s="96">
        <v>0.017996095617772552</v>
      </c>
      <c r="U15" s="120">
        <v>0</v>
      </c>
      <c r="V15" s="96">
        <v>0.06115748791682021</v>
      </c>
      <c r="W15" s="110">
        <v>1934.1640876236177</v>
      </c>
      <c r="X15" s="110">
        <v>506.1127847656692</v>
      </c>
      <c r="Y15" s="110">
        <v>449.588923919979</v>
      </c>
      <c r="Z15" s="110">
        <v>839.7533129620247</v>
      </c>
      <c r="AA15" s="110">
        <v>21146.614756637722</v>
      </c>
      <c r="AB15" s="110">
        <v>1127.3793366051787</v>
      </c>
      <c r="AC15" s="110">
        <v>0</v>
      </c>
      <c r="AD15" s="110">
        <v>12830.305139186295</v>
      </c>
    </row>
    <row r="16" spans="1:30" ht="15">
      <c r="A16" s="94">
        <v>10</v>
      </c>
      <c r="B16" s="95" t="s">
        <v>11</v>
      </c>
      <c r="C16" s="96">
        <v>0.008211467841170552</v>
      </c>
      <c r="D16" s="96">
        <v>0.32269988276984585</v>
      </c>
      <c r="E16" s="96">
        <v>0.18332278291707552</v>
      </c>
      <c r="F16" s="96">
        <v>0.015841695542664902</v>
      </c>
      <c r="G16" s="104">
        <v>0.07635674037672575</v>
      </c>
      <c r="H16" s="96">
        <v>0.0012044438531846335</v>
      </c>
      <c r="I16" s="106">
        <v>4474.844623246711</v>
      </c>
      <c r="J16" s="106">
        <v>258.85096422543785</v>
      </c>
      <c r="K16" s="106">
        <v>889.5542530135151</v>
      </c>
      <c r="L16" s="114">
        <v>47988.70348869977</v>
      </c>
      <c r="M16" s="114">
        <v>953.7437354567884</v>
      </c>
      <c r="N16" s="114">
        <v>14403.946627131209</v>
      </c>
      <c r="O16" s="96">
        <v>0.23694810794426774</v>
      </c>
      <c r="P16" s="96">
        <v>2.46420750086633</v>
      </c>
      <c r="Q16" s="96">
        <v>0.365868638678818</v>
      </c>
      <c r="R16" s="96">
        <v>1.9026254007052945</v>
      </c>
      <c r="S16" s="120">
        <v>0.179609916663934</v>
      </c>
      <c r="T16" s="96">
        <v>0.03903492173783571</v>
      </c>
      <c r="U16" s="120">
        <v>0</v>
      </c>
      <c r="V16" s="96">
        <v>0.06070779377890905</v>
      </c>
      <c r="W16" s="110">
        <v>1913.0157244701782</v>
      </c>
      <c r="X16" s="110">
        <v>392.2743180711417</v>
      </c>
      <c r="Y16" s="110">
        <v>452.0619837313295</v>
      </c>
      <c r="Z16" s="110">
        <v>867.1362242730495</v>
      </c>
      <c r="AA16" s="110">
        <v>23932.34533549132</v>
      </c>
      <c r="AB16" s="110">
        <v>1444.1773226773228</v>
      </c>
      <c r="AC16" s="110">
        <v>0</v>
      </c>
      <c r="AD16" s="110">
        <v>10447.624806563696</v>
      </c>
    </row>
    <row r="17" spans="1:30" ht="15">
      <c r="A17" s="94">
        <v>11</v>
      </c>
      <c r="B17" s="95" t="s">
        <v>12</v>
      </c>
      <c r="C17" s="96">
        <v>0.006400004151915114</v>
      </c>
      <c r="D17" s="96">
        <v>0.3137489804020957</v>
      </c>
      <c r="E17" s="96">
        <v>0.12825871275061781</v>
      </c>
      <c r="F17" s="96">
        <v>0.02669594920131858</v>
      </c>
      <c r="G17" s="104">
        <v>0.09935532868030512</v>
      </c>
      <c r="H17" s="96">
        <v>0.00376007812520273</v>
      </c>
      <c r="I17" s="106">
        <v>3280.9731044735777</v>
      </c>
      <c r="J17" s="106">
        <v>312.94429633632274</v>
      </c>
      <c r="K17" s="106">
        <v>1028.5395504420721</v>
      </c>
      <c r="L17" s="114">
        <v>39196.15073064835</v>
      </c>
      <c r="M17" s="114">
        <v>1342.0819490876167</v>
      </c>
      <c r="N17" s="114">
        <v>11859.580860363469</v>
      </c>
      <c r="O17" s="96">
        <v>0.2665629763483726</v>
      </c>
      <c r="P17" s="96">
        <v>2.929373134979459</v>
      </c>
      <c r="Q17" s="96">
        <v>0.27066193181103193</v>
      </c>
      <c r="R17" s="96">
        <v>1.4659613040483688</v>
      </c>
      <c r="S17" s="120">
        <v>0.1879093397628042</v>
      </c>
      <c r="T17" s="96">
        <v>0.026547573805946422</v>
      </c>
      <c r="U17" s="120">
        <v>0</v>
      </c>
      <c r="V17" s="96">
        <v>0.052860250450708926</v>
      </c>
      <c r="W17" s="110">
        <v>2003.5929516028525</v>
      </c>
      <c r="X17" s="110">
        <v>454.9072152400808</v>
      </c>
      <c r="Y17" s="110">
        <v>446.87855203451613</v>
      </c>
      <c r="Z17" s="110">
        <v>1185.7290313498245</v>
      </c>
      <c r="AA17" s="110">
        <v>22400.902477789186</v>
      </c>
      <c r="AB17" s="110">
        <v>2587.44250276505</v>
      </c>
      <c r="AC17" s="110">
        <v>0</v>
      </c>
      <c r="AD17" s="110">
        <v>5767.212617044914</v>
      </c>
    </row>
    <row r="18" spans="1:30" ht="15">
      <c r="A18" s="94">
        <v>12</v>
      </c>
      <c r="B18" s="95" t="s">
        <v>13</v>
      </c>
      <c r="C18" s="96">
        <v>0.0336670152283612</v>
      </c>
      <c r="D18" s="96">
        <v>0.09295106048973259</v>
      </c>
      <c r="E18" s="96">
        <v>0.006709573504501584</v>
      </c>
      <c r="F18" s="96">
        <v>0.005505935728284204</v>
      </c>
      <c r="G18" s="104">
        <v>0.053424492259293285</v>
      </c>
      <c r="H18" s="96">
        <v>3.825843765931053E-06</v>
      </c>
      <c r="I18" s="106">
        <v>2079.780906423374</v>
      </c>
      <c r="J18" s="106">
        <v>580.2540263069695</v>
      </c>
      <c r="K18" s="106">
        <v>4240.44127889217</v>
      </c>
      <c r="L18" s="114">
        <v>74238.98987492555</v>
      </c>
      <c r="M18" s="114">
        <v>1811.1645059399737</v>
      </c>
      <c r="N18" s="114">
        <v>13001.285714285714</v>
      </c>
      <c r="O18" s="96">
        <v>0.2580036638179612</v>
      </c>
      <c r="P18" s="96">
        <v>3.566374965929586</v>
      </c>
      <c r="Q18" s="96">
        <v>0.27720268851812546</v>
      </c>
      <c r="R18" s="96">
        <v>1.435594062372538</v>
      </c>
      <c r="S18" s="120">
        <v>0.1872097571222469</v>
      </c>
      <c r="T18" s="96">
        <v>0.08440441694325722</v>
      </c>
      <c r="U18" s="120">
        <v>0</v>
      </c>
      <c r="V18" s="96">
        <v>0.06116552712004964</v>
      </c>
      <c r="W18" s="110">
        <v>2822.460401534049</v>
      </c>
      <c r="X18" s="110">
        <v>497.65364861263555</v>
      </c>
      <c r="Y18" s="110">
        <v>510.09922129242216</v>
      </c>
      <c r="Z18" s="110">
        <v>1275.4124436061236</v>
      </c>
      <c r="AA18" s="110">
        <v>30915.864173582024</v>
      </c>
      <c r="AB18" s="110">
        <v>2966.457270020612</v>
      </c>
      <c r="AC18" s="110">
        <v>0</v>
      </c>
      <c r="AD18" s="110">
        <v>11340.015144619741</v>
      </c>
    </row>
    <row r="19" spans="1:30" ht="15">
      <c r="A19" s="94">
        <v>13</v>
      </c>
      <c r="B19" s="95" t="s">
        <v>14</v>
      </c>
      <c r="C19" s="96">
        <v>0.035722324379607776</v>
      </c>
      <c r="D19" s="96">
        <v>0.3732449149095523</v>
      </c>
      <c r="E19" s="96">
        <v>0.11454204898903676</v>
      </c>
      <c r="F19" s="96">
        <v>0.017705183876712636</v>
      </c>
      <c r="G19" s="104">
        <v>0.005025529108712277</v>
      </c>
      <c r="H19" s="96">
        <v>0.002002050752842162</v>
      </c>
      <c r="I19" s="106">
        <v>2002.7456796492133</v>
      </c>
      <c r="J19" s="106">
        <v>259.9492386144829</v>
      </c>
      <c r="K19" s="106">
        <v>586.4807630429787</v>
      </c>
      <c r="L19" s="114">
        <v>41364.815627090924</v>
      </c>
      <c r="M19" s="114">
        <v>1095.5636458878994</v>
      </c>
      <c r="N19" s="114">
        <v>10513.008547008547</v>
      </c>
      <c r="O19" s="96">
        <v>0.27480053954950895</v>
      </c>
      <c r="P19" s="96">
        <v>3.1881003844731883</v>
      </c>
      <c r="Q19" s="96">
        <v>0.1826481079805631</v>
      </c>
      <c r="R19" s="96">
        <v>1.618199322913315</v>
      </c>
      <c r="S19" s="120">
        <v>0.19083093905084206</v>
      </c>
      <c r="T19" s="96">
        <v>0.04623646552170122</v>
      </c>
      <c r="U19" s="120">
        <v>0</v>
      </c>
      <c r="V19" s="96">
        <v>0.06015674190833463</v>
      </c>
      <c r="W19" s="110">
        <v>1706.8138835446293</v>
      </c>
      <c r="X19" s="110">
        <v>359.63831868063585</v>
      </c>
      <c r="Y19" s="110">
        <v>459.054928808782</v>
      </c>
      <c r="Z19" s="110">
        <v>980.6294208558035</v>
      </c>
      <c r="AA19" s="110">
        <v>22351.94272527705</v>
      </c>
      <c r="AB19" s="110">
        <v>1760.5542668449636</v>
      </c>
      <c r="AC19" s="110">
        <v>0</v>
      </c>
      <c r="AD19" s="110">
        <v>10208.779213424226</v>
      </c>
    </row>
    <row r="20" spans="1:30" ht="15">
      <c r="A20" s="94">
        <v>14</v>
      </c>
      <c r="B20" s="95" t="s">
        <v>15</v>
      </c>
      <c r="C20" s="96">
        <v>0.0018900932038938044</v>
      </c>
      <c r="D20" s="96">
        <v>0.34940001044152613</v>
      </c>
      <c r="E20" s="96">
        <v>0.13024299554996316</v>
      </c>
      <c r="F20" s="96">
        <v>0.012167032562518637</v>
      </c>
      <c r="G20" s="104">
        <v>0.0362365200340146</v>
      </c>
      <c r="H20" s="96">
        <v>0.0007220580778920151</v>
      </c>
      <c r="I20" s="106">
        <v>2840.449438202247</v>
      </c>
      <c r="J20" s="106">
        <v>361.0346251057342</v>
      </c>
      <c r="K20" s="106">
        <v>734.5676821480012</v>
      </c>
      <c r="L20" s="114">
        <v>49397.15010909091</v>
      </c>
      <c r="M20" s="114">
        <v>1100.8089912334253</v>
      </c>
      <c r="N20" s="114">
        <v>16159.129901960785</v>
      </c>
      <c r="O20" s="96">
        <v>0.29271853871779374</v>
      </c>
      <c r="P20" s="96">
        <v>2.9511599876305468</v>
      </c>
      <c r="Q20" s="96">
        <v>0.4432630406364646</v>
      </c>
      <c r="R20" s="96">
        <v>1.7351083381358672</v>
      </c>
      <c r="S20" s="120">
        <v>0.18210505601394375</v>
      </c>
      <c r="T20" s="96">
        <v>0.049835366796452216</v>
      </c>
      <c r="U20" s="120">
        <v>0</v>
      </c>
      <c r="V20" s="96">
        <v>0.060316018441730034</v>
      </c>
      <c r="W20" s="110">
        <v>1764.3097287498724</v>
      </c>
      <c r="X20" s="110">
        <v>391.96242010913085</v>
      </c>
      <c r="Y20" s="110">
        <v>439.65298943041574</v>
      </c>
      <c r="Z20" s="110">
        <v>926.906450611705</v>
      </c>
      <c r="AA20" s="110">
        <v>22038.516411948593</v>
      </c>
      <c r="AB20" s="110">
        <v>1862.3269695206868</v>
      </c>
      <c r="AC20" s="110">
        <v>0</v>
      </c>
      <c r="AD20" s="110">
        <v>8300.400410737433</v>
      </c>
    </row>
    <row r="21" spans="1:30" ht="15">
      <c r="A21" s="94">
        <v>15</v>
      </c>
      <c r="B21" s="95" t="s">
        <v>16</v>
      </c>
      <c r="C21" s="96">
        <v>0.003768920229911436</v>
      </c>
      <c r="D21" s="96">
        <v>0.3493756715312477</v>
      </c>
      <c r="E21" s="96">
        <v>0.09363570929347088</v>
      </c>
      <c r="F21" s="96">
        <v>0.0199388710972951</v>
      </c>
      <c r="G21" s="104">
        <v>0.0887307929023711</v>
      </c>
      <c r="H21" s="96">
        <v>0.001999728779612572</v>
      </c>
      <c r="I21" s="106">
        <v>2105.7293108220315</v>
      </c>
      <c r="J21" s="106">
        <v>227.0022154412072</v>
      </c>
      <c r="K21" s="106">
        <v>683.1197054432834</v>
      </c>
      <c r="L21" s="114">
        <v>28733.346499947682</v>
      </c>
      <c r="M21" s="114">
        <v>895.4547966141547</v>
      </c>
      <c r="N21" s="114">
        <v>10702.646322378716</v>
      </c>
      <c r="O21" s="96">
        <v>0.28818838354520904</v>
      </c>
      <c r="P21" s="96">
        <v>2.916592618135038</v>
      </c>
      <c r="Q21" s="96">
        <v>0.2946614664363766</v>
      </c>
      <c r="R21" s="96">
        <v>1.4365571564547706</v>
      </c>
      <c r="S21" s="120">
        <v>0.18910277664140346</v>
      </c>
      <c r="T21" s="96">
        <v>0.08540796745197217</v>
      </c>
      <c r="U21" s="120">
        <v>0</v>
      </c>
      <c r="V21" s="96">
        <v>0.05684784837581219</v>
      </c>
      <c r="W21" s="110">
        <v>1670.3502793058772</v>
      </c>
      <c r="X21" s="110">
        <v>354.8076150047466</v>
      </c>
      <c r="Y21" s="110">
        <v>431.02179128971613</v>
      </c>
      <c r="Z21" s="110">
        <v>1069.805724889428</v>
      </c>
      <c r="AA21" s="110">
        <v>24266.679900302654</v>
      </c>
      <c r="AB21" s="110">
        <v>1517.2729162187343</v>
      </c>
      <c r="AC21" s="110">
        <v>0</v>
      </c>
      <c r="AD21" s="110">
        <v>7952.604382391472</v>
      </c>
    </row>
    <row r="22" spans="1:30" ht="15">
      <c r="A22" s="94">
        <v>16</v>
      </c>
      <c r="B22" s="95" t="s">
        <v>17</v>
      </c>
      <c r="C22" s="96">
        <v>0</v>
      </c>
      <c r="D22" s="96">
        <v>0.2182472543428275</v>
      </c>
      <c r="E22" s="96">
        <v>0.10891130587120762</v>
      </c>
      <c r="F22" s="96">
        <v>0.013227712214187443</v>
      </c>
      <c r="G22" s="104">
        <v>0.08861319914881058</v>
      </c>
      <c r="H22" s="96">
        <v>0.0010882656777381594</v>
      </c>
      <c r="I22" s="106">
        <v>0</v>
      </c>
      <c r="J22" s="106">
        <v>260.26397759396923</v>
      </c>
      <c r="K22" s="106">
        <v>941.3903085086853</v>
      </c>
      <c r="L22" s="114">
        <v>45591.400849348596</v>
      </c>
      <c r="M22" s="114">
        <v>583.8876651982379</v>
      </c>
      <c r="N22" s="114">
        <v>11356.052493438321</v>
      </c>
      <c r="O22" s="96">
        <v>0.2905564922479681</v>
      </c>
      <c r="P22" s="96">
        <v>2.3595021170110346</v>
      </c>
      <c r="Q22" s="96">
        <v>0.5594261043409634</v>
      </c>
      <c r="R22" s="96">
        <v>1.7151871181793414</v>
      </c>
      <c r="S22" s="120">
        <v>0.1726069340231354</v>
      </c>
      <c r="T22" s="96">
        <v>0.01657541591243806</v>
      </c>
      <c r="U22" s="120">
        <v>0</v>
      </c>
      <c r="V22" s="96">
        <v>0.06177483767319787</v>
      </c>
      <c r="W22" s="110">
        <v>1861.6695430489651</v>
      </c>
      <c r="X22" s="110">
        <v>374.379178725242</v>
      </c>
      <c r="Y22" s="110">
        <v>475.01485452238836</v>
      </c>
      <c r="Z22" s="110">
        <v>1189.2669169319681</v>
      </c>
      <c r="AA22" s="110">
        <v>23591.624946637607</v>
      </c>
      <c r="AB22" s="110">
        <v>2413.024157697707</v>
      </c>
      <c r="AC22" s="110">
        <v>0</v>
      </c>
      <c r="AD22" s="110">
        <v>12186.732920034528</v>
      </c>
    </row>
    <row r="23" spans="1:30" ht="15">
      <c r="A23" s="94">
        <v>17</v>
      </c>
      <c r="B23" s="95" t="s">
        <v>18</v>
      </c>
      <c r="C23" s="96">
        <v>0.04168940420496281</v>
      </c>
      <c r="D23" s="96">
        <v>0.346624318640285</v>
      </c>
      <c r="E23" s="96">
        <v>0.17578544143525474</v>
      </c>
      <c r="F23" s="96">
        <v>0.017102971923994285</v>
      </c>
      <c r="G23" s="104">
        <v>0.0596055624704923</v>
      </c>
      <c r="H23" s="96">
        <v>0.0018164482841078404</v>
      </c>
      <c r="I23" s="106">
        <v>2062.1575909107623</v>
      </c>
      <c r="J23" s="106">
        <v>434.9734884667091</v>
      </c>
      <c r="K23" s="106">
        <v>1558.6812147108194</v>
      </c>
      <c r="L23" s="114">
        <v>75050.95227425499</v>
      </c>
      <c r="M23" s="114">
        <v>1472.1859328790022</v>
      </c>
      <c r="N23" s="114">
        <v>20363.20675105485</v>
      </c>
      <c r="O23" s="96">
        <v>0.27218854498751305</v>
      </c>
      <c r="P23" s="96">
        <v>3.185373312332403</v>
      </c>
      <c r="Q23" s="96">
        <v>0.33647901726338864</v>
      </c>
      <c r="R23" s="96">
        <v>1.5560003772444373</v>
      </c>
      <c r="S23" s="120">
        <v>0.16890525595069683</v>
      </c>
      <c r="T23" s="96">
        <v>0.030339958131808314</v>
      </c>
      <c r="U23" s="120">
        <v>0</v>
      </c>
      <c r="V23" s="96">
        <v>0.05884270614960415</v>
      </c>
      <c r="W23" s="110">
        <v>2057.875972291566</v>
      </c>
      <c r="X23" s="110">
        <v>387.1878319484614</v>
      </c>
      <c r="Y23" s="110">
        <v>586.6458083667142</v>
      </c>
      <c r="Z23" s="110">
        <v>992.1954607432465</v>
      </c>
      <c r="AA23" s="110">
        <v>23957.941982598295</v>
      </c>
      <c r="AB23" s="110">
        <v>2083.947057959663</v>
      </c>
      <c r="AC23" s="110">
        <v>0</v>
      </c>
      <c r="AD23" s="110">
        <v>10056.584921376107</v>
      </c>
    </row>
    <row r="24" spans="1:30" ht="13.5" customHeight="1">
      <c r="A24" s="94">
        <v>18</v>
      </c>
      <c r="B24" s="95" t="s">
        <v>19</v>
      </c>
      <c r="C24" s="96">
        <v>0.0034551520598813364</v>
      </c>
      <c r="D24" s="96">
        <v>0.5786174877825027</v>
      </c>
      <c r="E24" s="96">
        <v>0.14652632752850087</v>
      </c>
      <c r="F24" s="96">
        <v>0.019427845405676672</v>
      </c>
      <c r="G24" s="104">
        <v>0.08052927220756669</v>
      </c>
      <c r="H24" s="96">
        <v>0.0032128599365659305</v>
      </c>
      <c r="I24" s="106">
        <v>1766.2841498559078</v>
      </c>
      <c r="J24" s="106">
        <v>410.06210362803677</v>
      </c>
      <c r="K24" s="106">
        <v>1208.336169325976</v>
      </c>
      <c r="L24" s="114">
        <v>66722.76915980456</v>
      </c>
      <c r="M24" s="114">
        <v>1845.5015373455442</v>
      </c>
      <c r="N24" s="114">
        <v>11272.352479338842</v>
      </c>
      <c r="O24" s="96">
        <v>0.2823003477377253</v>
      </c>
      <c r="P24" s="96">
        <v>2.4077247923141383</v>
      </c>
      <c r="Q24" s="96">
        <v>0.4956014806896688</v>
      </c>
      <c r="R24" s="96">
        <v>1.934501916846474</v>
      </c>
      <c r="S24" s="120">
        <v>0.16750202901993388</v>
      </c>
      <c r="T24" s="96">
        <v>0.01561256606686858</v>
      </c>
      <c r="U24" s="120">
        <v>0</v>
      </c>
      <c r="V24" s="96">
        <v>0.05981220843148511</v>
      </c>
      <c r="W24" s="110">
        <v>1890.8168917955538</v>
      </c>
      <c r="X24" s="110">
        <v>484.4111330140252</v>
      </c>
      <c r="Y24" s="110">
        <v>464.8479740749765</v>
      </c>
      <c r="Z24" s="110">
        <v>941.292030683307</v>
      </c>
      <c r="AA24" s="110">
        <v>22397.121539800908</v>
      </c>
      <c r="AB24" s="110">
        <v>1129.7831875237732</v>
      </c>
      <c r="AC24" s="110">
        <v>0</v>
      </c>
      <c r="AD24" s="110">
        <v>11438.792665975332</v>
      </c>
    </row>
    <row r="25" spans="1:30" ht="15">
      <c r="A25" s="94">
        <v>19</v>
      </c>
      <c r="B25" s="95" t="s">
        <v>20</v>
      </c>
      <c r="C25" s="96">
        <v>0.020633502946744743</v>
      </c>
      <c r="D25" s="96">
        <v>0.6114078646950418</v>
      </c>
      <c r="E25" s="96">
        <v>0.11727855386221689</v>
      </c>
      <c r="F25" s="96">
        <v>0.014839863135185453</v>
      </c>
      <c r="G25" s="104">
        <v>0.090545572335193</v>
      </c>
      <c r="H25" s="96">
        <v>0.0026141745655359804</v>
      </c>
      <c r="I25" s="106">
        <v>4032.4244398719707</v>
      </c>
      <c r="J25" s="106">
        <v>252.4894201428136</v>
      </c>
      <c r="K25" s="106">
        <v>835.6431875469269</v>
      </c>
      <c r="L25" s="114">
        <v>71204.22389403974</v>
      </c>
      <c r="M25" s="114">
        <v>1469.5120348019382</v>
      </c>
      <c r="N25" s="114">
        <v>14352.128120300751</v>
      </c>
      <c r="O25" s="96">
        <v>0.28953127933929074</v>
      </c>
      <c r="P25" s="96">
        <v>3.507425437799934</v>
      </c>
      <c r="Q25" s="96">
        <v>0.3670962836641907</v>
      </c>
      <c r="R25" s="96">
        <v>1.6237952613871078</v>
      </c>
      <c r="S25" s="120">
        <v>0.1763181710444095</v>
      </c>
      <c r="T25" s="96">
        <v>0.029911070204978712</v>
      </c>
      <c r="U25" s="120">
        <v>0</v>
      </c>
      <c r="V25" s="96">
        <v>0.059540483219080044</v>
      </c>
      <c r="W25" s="110">
        <v>2109.2556826638884</v>
      </c>
      <c r="X25" s="110">
        <v>412.269896358517</v>
      </c>
      <c r="Y25" s="110">
        <v>433.17725103977995</v>
      </c>
      <c r="Z25" s="110">
        <v>872.1697604410145</v>
      </c>
      <c r="AA25" s="110">
        <v>24313.424403252488</v>
      </c>
      <c r="AB25" s="110">
        <v>2410.090099825049</v>
      </c>
      <c r="AC25" s="110">
        <v>0</v>
      </c>
      <c r="AD25" s="110">
        <v>7351.765697298694</v>
      </c>
    </row>
    <row r="26" spans="1:30" ht="15">
      <c r="A26" s="94">
        <v>20</v>
      </c>
      <c r="B26" s="95" t="s">
        <v>80</v>
      </c>
      <c r="C26" s="96">
        <v>0.11710642697406336</v>
      </c>
      <c r="D26" s="96">
        <v>0.4799774146671332</v>
      </c>
      <c r="E26" s="96">
        <v>0.10092857120843696</v>
      </c>
      <c r="F26" s="96">
        <v>0.02464678787548481</v>
      </c>
      <c r="G26" s="104">
        <v>0.023374943613714897</v>
      </c>
      <c r="H26" s="96">
        <v>0.004095659687500355</v>
      </c>
      <c r="I26" s="106">
        <v>3719.942333356649</v>
      </c>
      <c r="J26" s="106">
        <v>842.8995368848068</v>
      </c>
      <c r="K26" s="106">
        <v>3138.895652900611</v>
      </c>
      <c r="L26" s="114">
        <v>116966.94018387748</v>
      </c>
      <c r="M26" s="114">
        <v>5924.315579287756</v>
      </c>
      <c r="N26" s="114">
        <v>28057.81883168317</v>
      </c>
      <c r="O26" s="96">
        <v>0.21279484312350744</v>
      </c>
      <c r="P26" s="96">
        <v>2.219954423841564</v>
      </c>
      <c r="Q26" s="96">
        <v>0.1414457480632305</v>
      </c>
      <c r="R26" s="96">
        <v>2.121314105884531</v>
      </c>
      <c r="S26" s="120">
        <v>0.16492742837244523</v>
      </c>
      <c r="T26" s="96">
        <v>0.022969207520233233</v>
      </c>
      <c r="U26" s="120">
        <v>0</v>
      </c>
      <c r="V26" s="96">
        <v>0.02501792902845051</v>
      </c>
      <c r="W26" s="110">
        <v>4927.682491764918</v>
      </c>
      <c r="X26" s="110">
        <v>549.772625263449</v>
      </c>
      <c r="Y26" s="110">
        <v>1203.3563466060414</v>
      </c>
      <c r="Z26" s="110">
        <v>1987.740602958754</v>
      </c>
      <c r="AA26" s="110">
        <v>43324.71968582913</v>
      </c>
      <c r="AB26" s="110">
        <v>2344.1340714659837</v>
      </c>
      <c r="AC26" s="110">
        <v>0</v>
      </c>
      <c r="AD26" s="110">
        <v>26624.05781933545</v>
      </c>
    </row>
    <row r="27" spans="1:30" ht="28.5">
      <c r="A27" s="97">
        <v>21</v>
      </c>
      <c r="B27" s="98" t="s">
        <v>114</v>
      </c>
      <c r="C27" s="66">
        <v>0.02352758766001328</v>
      </c>
      <c r="D27" s="66">
        <v>0.5151271566991447</v>
      </c>
      <c r="E27" s="66">
        <v>0.21516925377448065</v>
      </c>
      <c r="F27" s="66">
        <v>0.014680994108863673</v>
      </c>
      <c r="G27" s="66">
        <v>0.0727319370559217</v>
      </c>
      <c r="H27" s="66">
        <v>0.005957977706162703</v>
      </c>
      <c r="I27" s="42">
        <v>2419.149531821417</v>
      </c>
      <c r="J27" s="42">
        <v>725.2374050888864</v>
      </c>
      <c r="K27" s="42">
        <v>2725.196351826586</v>
      </c>
      <c r="L27" s="47">
        <v>116788.15334388797</v>
      </c>
      <c r="M27" s="47">
        <v>1640.5081787921072</v>
      </c>
      <c r="N27" s="47">
        <v>12298.507511509571</v>
      </c>
      <c r="O27" s="66">
        <v>0.271111369004821</v>
      </c>
      <c r="P27" s="66">
        <v>3.2674275025831663</v>
      </c>
      <c r="Q27" s="66">
        <v>0.3258943126680997</v>
      </c>
      <c r="R27" s="66">
        <v>1.4617111145518218</v>
      </c>
      <c r="S27" s="119">
        <v>0.18544791972177355</v>
      </c>
      <c r="T27" s="66">
        <v>0.06018245756555296</v>
      </c>
      <c r="U27" s="119">
        <v>0.00797485229919743</v>
      </c>
      <c r="V27" s="66">
        <v>0.06138161544045389</v>
      </c>
      <c r="W27" s="47">
        <v>3192.767158989649</v>
      </c>
      <c r="X27" s="47">
        <v>586.6883287844704</v>
      </c>
      <c r="Y27" s="47">
        <v>697.1025190810761</v>
      </c>
      <c r="Z27" s="47">
        <v>1466.3334342144349</v>
      </c>
      <c r="AA27" s="47">
        <v>31445.60512794696</v>
      </c>
      <c r="AB27" s="47">
        <v>2350.869713028339</v>
      </c>
      <c r="AC27" s="47">
        <v>1768.0265380736257</v>
      </c>
      <c r="AD27" s="47">
        <v>13491.393003597648</v>
      </c>
    </row>
    <row r="28" spans="1:30" ht="15">
      <c r="A28" s="94">
        <v>22</v>
      </c>
      <c r="B28" s="95" t="s">
        <v>21</v>
      </c>
      <c r="C28" s="96">
        <v>0.045040682675133954</v>
      </c>
      <c r="D28" s="96">
        <v>0.6133693193093868</v>
      </c>
      <c r="E28" s="96">
        <v>0.1601730502083747</v>
      </c>
      <c r="F28" s="96">
        <v>0.01337249454256797</v>
      </c>
      <c r="G28" s="104">
        <v>0.08413097836872395</v>
      </c>
      <c r="H28" s="96">
        <v>0.003502282198848978</v>
      </c>
      <c r="I28" s="106">
        <v>1143.9003524850193</v>
      </c>
      <c r="J28" s="106">
        <v>256.24632583228504</v>
      </c>
      <c r="K28" s="106">
        <v>1144.5626183231075</v>
      </c>
      <c r="L28" s="114">
        <v>43665.91558827021</v>
      </c>
      <c r="M28" s="114">
        <v>1546.2949690519324</v>
      </c>
      <c r="N28" s="114">
        <v>15791.810063463283</v>
      </c>
      <c r="O28" s="96">
        <v>0.28917606449906397</v>
      </c>
      <c r="P28" s="96">
        <v>2.702732325084869</v>
      </c>
      <c r="Q28" s="96">
        <v>0.40755148774859745</v>
      </c>
      <c r="R28" s="96">
        <v>1.8074863106085295</v>
      </c>
      <c r="S28" s="120">
        <v>0.17896824294998165</v>
      </c>
      <c r="T28" s="96">
        <v>0.030811543076097965</v>
      </c>
      <c r="U28" s="120">
        <v>0</v>
      </c>
      <c r="V28" s="96">
        <v>0.06003896014695545</v>
      </c>
      <c r="W28" s="110">
        <v>2346.7701890034364</v>
      </c>
      <c r="X28" s="110">
        <v>652.1415453242856</v>
      </c>
      <c r="Y28" s="110">
        <v>594.6748134522362</v>
      </c>
      <c r="Z28" s="110">
        <v>1474.947738718657</v>
      </c>
      <c r="AA28" s="110">
        <v>38893.968170757595</v>
      </c>
      <c r="AB28" s="110">
        <v>2795.9188958451905</v>
      </c>
      <c r="AC28" s="110">
        <v>0</v>
      </c>
      <c r="AD28" s="110">
        <v>17589.4052915977</v>
      </c>
    </row>
    <row r="29" spans="1:30" ht="15">
      <c r="A29" s="94">
        <v>23</v>
      </c>
      <c r="B29" s="95" t="s">
        <v>22</v>
      </c>
      <c r="C29" s="96">
        <v>0</v>
      </c>
      <c r="D29" s="96">
        <v>0.48246386977128514</v>
      </c>
      <c r="E29" s="96">
        <v>0.15803933331076958</v>
      </c>
      <c r="F29" s="96">
        <v>0.017896177892723304</v>
      </c>
      <c r="G29" s="104">
        <v>0.042276715011478345</v>
      </c>
      <c r="H29" s="96">
        <v>0.0046275169782605905</v>
      </c>
      <c r="I29" s="106">
        <v>0</v>
      </c>
      <c r="J29" s="106">
        <v>750.9349645613102</v>
      </c>
      <c r="K29" s="106">
        <v>2581.8737491969014</v>
      </c>
      <c r="L29" s="114">
        <v>99411.67966610147</v>
      </c>
      <c r="M29" s="114">
        <v>2146.3008502650177</v>
      </c>
      <c r="N29" s="114">
        <v>17522.216141235815</v>
      </c>
      <c r="O29" s="96">
        <v>0.31599267739885845</v>
      </c>
      <c r="P29" s="96">
        <v>2.315043371417044</v>
      </c>
      <c r="Q29" s="96">
        <v>0.5368746042310999</v>
      </c>
      <c r="R29" s="96">
        <v>1.9898974425912601</v>
      </c>
      <c r="S29" s="120">
        <v>0.19236606964669636</v>
      </c>
      <c r="T29" s="96">
        <v>0.022371258466892415</v>
      </c>
      <c r="U29" s="120">
        <v>0</v>
      </c>
      <c r="V29" s="96">
        <v>0.06180089817290961</v>
      </c>
      <c r="W29" s="110">
        <v>4310.709070301752</v>
      </c>
      <c r="X29" s="110">
        <v>687.5032462282662</v>
      </c>
      <c r="Y29" s="110">
        <v>719.8583966773764</v>
      </c>
      <c r="Z29" s="110">
        <v>1727.7391258150049</v>
      </c>
      <c r="AA29" s="110">
        <v>37126.134055248374</v>
      </c>
      <c r="AB29" s="110">
        <v>3022.5704503809434</v>
      </c>
      <c r="AC29" s="110">
        <v>0</v>
      </c>
      <c r="AD29" s="110">
        <v>15598.859309815149</v>
      </c>
    </row>
    <row r="30" spans="1:30" ht="12" customHeight="1">
      <c r="A30" s="94">
        <v>24</v>
      </c>
      <c r="B30" s="95" t="s">
        <v>23</v>
      </c>
      <c r="C30" s="96">
        <v>0.04131423414496036</v>
      </c>
      <c r="D30" s="96">
        <v>0.4788522791619479</v>
      </c>
      <c r="E30" s="96">
        <v>0.14150003539071349</v>
      </c>
      <c r="F30" s="96">
        <v>0.014036841732729332</v>
      </c>
      <c r="G30" s="104">
        <v>0.10299140005662515</v>
      </c>
      <c r="H30" s="96">
        <v>0.0016669026047565118</v>
      </c>
      <c r="I30" s="106">
        <v>2168.855380661741</v>
      </c>
      <c r="J30" s="106">
        <v>496.86229024164015</v>
      </c>
      <c r="K30" s="106">
        <v>1561.7206135222505</v>
      </c>
      <c r="L30" s="114">
        <v>80372.73791364639</v>
      </c>
      <c r="M30" s="114">
        <v>2440.1861432069068</v>
      </c>
      <c r="N30" s="114">
        <v>16398.251592356686</v>
      </c>
      <c r="O30" s="96">
        <v>0.2876293853428897</v>
      </c>
      <c r="P30" s="96">
        <v>2.20424616765377</v>
      </c>
      <c r="Q30" s="96">
        <v>0.526364764005368</v>
      </c>
      <c r="R30" s="96">
        <v>1.7858864668752354</v>
      </c>
      <c r="S30" s="120">
        <v>0.17471858026442236</v>
      </c>
      <c r="T30" s="96">
        <v>0.036503494727216534</v>
      </c>
      <c r="U30" s="120">
        <v>0</v>
      </c>
      <c r="V30" s="96">
        <v>0.059747770021125</v>
      </c>
      <c r="W30" s="110">
        <v>3077.499545198979</v>
      </c>
      <c r="X30" s="110">
        <v>602.1583835185172</v>
      </c>
      <c r="Y30" s="110">
        <v>778.9239758650476</v>
      </c>
      <c r="Z30" s="110">
        <v>1742.2795840033984</v>
      </c>
      <c r="AA30" s="110">
        <v>41034.901567209745</v>
      </c>
      <c r="AB30" s="110">
        <v>4865.791710157029</v>
      </c>
      <c r="AC30" s="110">
        <v>0</v>
      </c>
      <c r="AD30" s="110">
        <v>15056.830399909304</v>
      </c>
    </row>
    <row r="31" spans="1:30" ht="30">
      <c r="A31" s="94">
        <v>25</v>
      </c>
      <c r="B31" s="95" t="s">
        <v>115</v>
      </c>
      <c r="C31" s="96">
        <v>0.046854327295953284</v>
      </c>
      <c r="D31" s="96">
        <v>1.085587846160865</v>
      </c>
      <c r="E31" s="96">
        <v>0.30573931292485973</v>
      </c>
      <c r="F31" s="96">
        <v>0.04498380400565719</v>
      </c>
      <c r="G31" s="104">
        <v>0.0488160956248004</v>
      </c>
      <c r="H31" s="96">
        <v>0.0063871526985720154</v>
      </c>
      <c r="I31" s="106">
        <v>1235.1937682570594</v>
      </c>
      <c r="J31" s="106">
        <v>3659.5991384744693</v>
      </c>
      <c r="K31" s="106">
        <v>9566.90360367082</v>
      </c>
      <c r="L31" s="114">
        <v>156612.5715010142</v>
      </c>
      <c r="M31" s="114">
        <v>4605.5</v>
      </c>
      <c r="N31" s="114">
        <v>29139.782142857144</v>
      </c>
      <c r="O31" s="96">
        <v>0.2540927196513107</v>
      </c>
      <c r="P31" s="96">
        <v>2.009905945652854</v>
      </c>
      <c r="Q31" s="96">
        <v>0.2480031699026089</v>
      </c>
      <c r="R31" s="96">
        <v>1.7549373318596067</v>
      </c>
      <c r="S31" s="120">
        <v>0.17972513607641133</v>
      </c>
      <c r="T31" s="96">
        <v>0</v>
      </c>
      <c r="U31" s="120">
        <v>0</v>
      </c>
      <c r="V31" s="96">
        <v>0.035849095952117785</v>
      </c>
      <c r="W31" s="110">
        <v>6654.84020026264</v>
      </c>
      <c r="X31" s="110">
        <v>1061.19766126773</v>
      </c>
      <c r="Y31" s="110">
        <v>1201.2513454423142</v>
      </c>
      <c r="Z31" s="110">
        <v>4494.56204917351</v>
      </c>
      <c r="AA31" s="110">
        <v>70190.62311441169</v>
      </c>
      <c r="AB31" s="110">
        <v>0</v>
      </c>
      <c r="AC31" s="110">
        <v>0</v>
      </c>
      <c r="AD31" s="110">
        <v>34343.11867364747</v>
      </c>
    </row>
    <row r="32" spans="1:30" ht="15">
      <c r="A32" s="94">
        <v>26</v>
      </c>
      <c r="B32" s="95" t="s">
        <v>24</v>
      </c>
      <c r="C32" s="96">
        <v>0.0037535205041740864</v>
      </c>
      <c r="D32" s="96">
        <v>0.3753208973759877</v>
      </c>
      <c r="E32" s="96">
        <v>0.10480051528814459</v>
      </c>
      <c r="F32" s="96">
        <v>0.008700960271452448</v>
      </c>
      <c r="G32" s="104">
        <v>0.07673751878654694</v>
      </c>
      <c r="H32" s="96">
        <v>0.0037004761363492846</v>
      </c>
      <c r="I32" s="106">
        <v>1202.5509196949304</v>
      </c>
      <c r="J32" s="106">
        <v>342.146434315993</v>
      </c>
      <c r="K32" s="106">
        <v>681.2061781955491</v>
      </c>
      <c r="L32" s="114">
        <v>62545.95151925682</v>
      </c>
      <c r="M32" s="114">
        <v>733.4852863726136</v>
      </c>
      <c r="N32" s="114">
        <v>10197.225028441411</v>
      </c>
      <c r="O32" s="96">
        <v>0.32517275241229365</v>
      </c>
      <c r="P32" s="96">
        <v>3.949850894305739</v>
      </c>
      <c r="Q32" s="96">
        <v>0.4820646212255568</v>
      </c>
      <c r="R32" s="96">
        <v>1.4400999073836878</v>
      </c>
      <c r="S32" s="120">
        <v>0.1688843675488206</v>
      </c>
      <c r="T32" s="96">
        <v>0.0357763348900756</v>
      </c>
      <c r="U32" s="120">
        <v>0</v>
      </c>
      <c r="V32" s="96">
        <v>0.06006102166958966</v>
      </c>
      <c r="W32" s="110">
        <v>1986.0105015440477</v>
      </c>
      <c r="X32" s="110">
        <v>394.818889568402</v>
      </c>
      <c r="Y32" s="110">
        <v>596.9622939092519</v>
      </c>
      <c r="Z32" s="110">
        <v>1087.5692692672146</v>
      </c>
      <c r="AA32" s="110">
        <v>26201.81862909538</v>
      </c>
      <c r="AB32" s="110">
        <v>2054.518876368393</v>
      </c>
      <c r="AC32" s="110">
        <v>0</v>
      </c>
      <c r="AD32" s="110">
        <v>10911.961257689678</v>
      </c>
    </row>
    <row r="33" spans="1:30" ht="14.25" customHeight="1">
      <c r="A33" s="94">
        <v>27</v>
      </c>
      <c r="B33" s="95" t="s">
        <v>25</v>
      </c>
      <c r="C33" s="96">
        <v>0</v>
      </c>
      <c r="D33" s="96">
        <v>0</v>
      </c>
      <c r="E33" s="96">
        <v>0</v>
      </c>
      <c r="F33" s="96">
        <v>0.00012904031895489632</v>
      </c>
      <c r="G33" s="104">
        <v>0</v>
      </c>
      <c r="H33" s="96">
        <v>0</v>
      </c>
      <c r="I33" s="106">
        <v>0</v>
      </c>
      <c r="J33" s="106">
        <v>0</v>
      </c>
      <c r="K33" s="106">
        <v>0</v>
      </c>
      <c r="L33" s="114">
        <v>132508.96825396825</v>
      </c>
      <c r="M33" s="114">
        <v>0</v>
      </c>
      <c r="N33" s="114">
        <v>0</v>
      </c>
      <c r="O33" s="96">
        <v>0.35263485106188325</v>
      </c>
      <c r="P33" s="96">
        <v>5.881585568202138</v>
      </c>
      <c r="Q33" s="96">
        <v>0.2220421343291651</v>
      </c>
      <c r="R33" s="96">
        <v>0.4813312734697612</v>
      </c>
      <c r="S33" s="120">
        <v>0.1868016251575047</v>
      </c>
      <c r="T33" s="96">
        <v>0.07440460100886184</v>
      </c>
      <c r="U33" s="120">
        <v>0.04471782225567537</v>
      </c>
      <c r="V33" s="96">
        <v>0.0574024094581838</v>
      </c>
      <c r="W33" s="110">
        <v>1782.8453762039676</v>
      </c>
      <c r="X33" s="110">
        <v>446.0898736088024</v>
      </c>
      <c r="Y33" s="110">
        <v>463.4297934702707</v>
      </c>
      <c r="Z33" s="110">
        <v>847.5169153809768</v>
      </c>
      <c r="AA33" s="110">
        <v>26156.011453695457</v>
      </c>
      <c r="AB33" s="110">
        <v>1593.4030712050078</v>
      </c>
      <c r="AC33" s="110">
        <v>1598.041778067096</v>
      </c>
      <c r="AD33" s="110">
        <v>9986.453942840584</v>
      </c>
    </row>
    <row r="34" spans="1:30" ht="15" customHeight="1">
      <c r="A34" s="94">
        <v>28</v>
      </c>
      <c r="B34" s="95" t="s">
        <v>26</v>
      </c>
      <c r="C34" s="96">
        <v>0.02522574889381215</v>
      </c>
      <c r="D34" s="96">
        <v>0.30549898052513497</v>
      </c>
      <c r="E34" s="96">
        <v>0.08208922920729435</v>
      </c>
      <c r="F34" s="96">
        <v>0.014392950079742216</v>
      </c>
      <c r="G34" s="104">
        <v>0.09289841735451472</v>
      </c>
      <c r="H34" s="96">
        <v>0.0016190171553981012</v>
      </c>
      <c r="I34" s="106">
        <v>3375.894881108907</v>
      </c>
      <c r="J34" s="106">
        <v>596.2831210126619</v>
      </c>
      <c r="K34" s="106">
        <v>1469.7603424071222</v>
      </c>
      <c r="L34" s="114">
        <v>92522.72409483264</v>
      </c>
      <c r="M34" s="114">
        <v>1329.6984865630277</v>
      </c>
      <c r="N34" s="114">
        <v>8098.121180555556</v>
      </c>
      <c r="O34" s="96">
        <v>0.3054974019913287</v>
      </c>
      <c r="P34" s="96">
        <v>2.459242679820525</v>
      </c>
      <c r="Q34" s="96">
        <v>0.3351216097485941</v>
      </c>
      <c r="R34" s="96">
        <v>1.756593440973191</v>
      </c>
      <c r="S34" s="120">
        <v>0.19915046550371127</v>
      </c>
      <c r="T34" s="96">
        <v>0.0343933069665218</v>
      </c>
      <c r="U34" s="120">
        <v>0</v>
      </c>
      <c r="V34" s="96">
        <v>0.06764468939913391</v>
      </c>
      <c r="W34" s="110">
        <v>2430.22864031064</v>
      </c>
      <c r="X34" s="110">
        <v>470.4044973122882</v>
      </c>
      <c r="Y34" s="110">
        <v>782.041593975428</v>
      </c>
      <c r="Z34" s="110">
        <v>1199.5451302143147</v>
      </c>
      <c r="AA34" s="110">
        <v>25318.25420311769</v>
      </c>
      <c r="AB34" s="110">
        <v>1789.6318033656762</v>
      </c>
      <c r="AC34" s="110">
        <v>0</v>
      </c>
      <c r="AD34" s="110">
        <v>8623.496261466122</v>
      </c>
    </row>
    <row r="35" spans="1:30" ht="15">
      <c r="A35" s="94">
        <v>29</v>
      </c>
      <c r="B35" s="95" t="s">
        <v>27</v>
      </c>
      <c r="C35" s="96">
        <v>0.01117462833241272</v>
      </c>
      <c r="D35" s="96">
        <v>0.06125905798289889</v>
      </c>
      <c r="E35" s="96">
        <v>0.05515152071773731</v>
      </c>
      <c r="F35" s="96">
        <v>0.012440745080185207</v>
      </c>
      <c r="G35" s="104">
        <v>0.038921609660798794</v>
      </c>
      <c r="H35" s="96">
        <v>0.0018014282846545338</v>
      </c>
      <c r="I35" s="106">
        <v>10910.410942820241</v>
      </c>
      <c r="J35" s="106">
        <v>751.528121653459</v>
      </c>
      <c r="K35" s="106">
        <v>2099.640585226597</v>
      </c>
      <c r="L35" s="114">
        <v>109237.91826618857</v>
      </c>
      <c r="M35" s="114">
        <v>1608.0629698297657</v>
      </c>
      <c r="N35" s="114">
        <v>26798.980335032775</v>
      </c>
      <c r="O35" s="96">
        <v>0.3047277352091446</v>
      </c>
      <c r="P35" s="96">
        <v>4.63221093455596</v>
      </c>
      <c r="Q35" s="96">
        <v>0.31871519490851236</v>
      </c>
      <c r="R35" s="96">
        <v>1.1891813737805133</v>
      </c>
      <c r="S35" s="120">
        <v>0.20128726500020935</v>
      </c>
      <c r="T35" s="96">
        <v>0.03955219193568647</v>
      </c>
      <c r="U35" s="120">
        <v>0.08902121802118662</v>
      </c>
      <c r="V35" s="96">
        <v>0.056221998911359546</v>
      </c>
      <c r="W35" s="110">
        <v>3643.017175490575</v>
      </c>
      <c r="X35" s="110">
        <v>713.4467067492045</v>
      </c>
      <c r="Y35" s="110">
        <v>850.2519582888578</v>
      </c>
      <c r="Z35" s="110">
        <v>2067.227544152485</v>
      </c>
      <c r="AA35" s="110">
        <v>41096.01443754672</v>
      </c>
      <c r="AB35" s="110">
        <v>2284.3421000396984</v>
      </c>
      <c r="AC35" s="110">
        <v>1875.4940839273904</v>
      </c>
      <c r="AD35" s="110">
        <v>23698.504421895363</v>
      </c>
    </row>
    <row r="36" spans="1:30" ht="13.5" customHeight="1">
      <c r="A36" s="94">
        <v>30</v>
      </c>
      <c r="B36" s="95" t="s">
        <v>28</v>
      </c>
      <c r="C36" s="96">
        <v>0.0738989624682471</v>
      </c>
      <c r="D36" s="96">
        <v>0.47679683997843075</v>
      </c>
      <c r="E36" s="96">
        <v>0.19764914924994964</v>
      </c>
      <c r="F36" s="96">
        <v>0.013001630685472606</v>
      </c>
      <c r="G36" s="104">
        <v>0.01852549651449101</v>
      </c>
      <c r="H36" s="96">
        <v>0.001965268348459944</v>
      </c>
      <c r="I36" s="106">
        <v>659.3294358117761</v>
      </c>
      <c r="J36" s="106">
        <v>422.74400463278374</v>
      </c>
      <c r="K36" s="106">
        <v>919.8113418412208</v>
      </c>
      <c r="L36" s="114">
        <v>87849.86171143035</v>
      </c>
      <c r="M36" s="114">
        <v>2244.9587936173943</v>
      </c>
      <c r="N36" s="114">
        <v>10718.92561983471</v>
      </c>
      <c r="O36" s="96">
        <v>0.14803625855494063</v>
      </c>
      <c r="P36" s="96">
        <v>2.194805112639722</v>
      </c>
      <c r="Q36" s="96">
        <v>0.3534956037055724</v>
      </c>
      <c r="R36" s="96">
        <v>1.1228368475745647</v>
      </c>
      <c r="S36" s="120">
        <v>0.17039179927780246</v>
      </c>
      <c r="T36" s="96">
        <v>0.02039425089009343</v>
      </c>
      <c r="U36" s="120">
        <v>0</v>
      </c>
      <c r="V36" s="96">
        <v>0.039937555062421214</v>
      </c>
      <c r="W36" s="110">
        <v>3828.1453939355088</v>
      </c>
      <c r="X36" s="110">
        <v>648.6442830509708</v>
      </c>
      <c r="Y36" s="110">
        <v>422.1632579096437</v>
      </c>
      <c r="Z36" s="110">
        <v>1172.4440617608984</v>
      </c>
      <c r="AA36" s="110">
        <v>22478.48846168127</v>
      </c>
      <c r="AB36" s="110">
        <v>1600.1209865053513</v>
      </c>
      <c r="AC36" s="110">
        <v>0</v>
      </c>
      <c r="AD36" s="110">
        <v>11052.669504950494</v>
      </c>
    </row>
    <row r="37" spans="1:30" ht="15">
      <c r="A37" s="94">
        <v>31</v>
      </c>
      <c r="B37" s="95" t="s">
        <v>29</v>
      </c>
      <c r="C37" s="96">
        <v>0.0045175084393864855</v>
      </c>
      <c r="D37" s="96">
        <v>0.5780353170146076</v>
      </c>
      <c r="E37" s="96">
        <v>0.19396510379439766</v>
      </c>
      <c r="F37" s="96">
        <v>0.01225915646359538</v>
      </c>
      <c r="G37" s="104">
        <v>0.042059241244233214</v>
      </c>
      <c r="H37" s="96">
        <v>0.0016368232633119525</v>
      </c>
      <c r="I37" s="106">
        <v>864.9448630136986</v>
      </c>
      <c r="J37" s="106">
        <v>159.74141858056296</v>
      </c>
      <c r="K37" s="106">
        <v>470.240863336896</v>
      </c>
      <c r="L37" s="114">
        <v>44525.43626956083</v>
      </c>
      <c r="M37" s="114">
        <v>1240.9407047745162</v>
      </c>
      <c r="N37" s="114">
        <v>16814.759924385635</v>
      </c>
      <c r="O37" s="96">
        <v>0.29743574914811594</v>
      </c>
      <c r="P37" s="96">
        <v>2.859173942621292</v>
      </c>
      <c r="Q37" s="96">
        <v>0.17517840483477481</v>
      </c>
      <c r="R37" s="96">
        <v>1.4836342385092676</v>
      </c>
      <c r="S37" s="120">
        <v>0.19373342079190592</v>
      </c>
      <c r="T37" s="96">
        <v>0.002871827026829591</v>
      </c>
      <c r="U37" s="120">
        <v>0</v>
      </c>
      <c r="V37" s="96">
        <v>0.05755068310522575</v>
      </c>
      <c r="W37" s="110">
        <v>2041.676079759718</v>
      </c>
      <c r="X37" s="110">
        <v>357.91920736088946</v>
      </c>
      <c r="Y37" s="110">
        <v>473.12899526519266</v>
      </c>
      <c r="Z37" s="110">
        <v>947.4009494735633</v>
      </c>
      <c r="AA37" s="110">
        <v>23750.855165479155</v>
      </c>
      <c r="AB37" s="110">
        <v>3303.500264970853</v>
      </c>
      <c r="AC37" s="110">
        <v>0</v>
      </c>
      <c r="AD37" s="110">
        <v>7820.590083300278</v>
      </c>
    </row>
    <row r="38" spans="1:30" ht="15">
      <c r="A38" s="94">
        <v>32</v>
      </c>
      <c r="B38" s="95" t="s">
        <v>81</v>
      </c>
      <c r="C38" s="96">
        <v>0.027280225195141693</v>
      </c>
      <c r="D38" s="96">
        <v>0.7740204642831856</v>
      </c>
      <c r="E38" s="96">
        <v>0.38495586228804235</v>
      </c>
      <c r="F38" s="96">
        <v>0.019197082107817343</v>
      </c>
      <c r="G38" s="104">
        <v>0.09093440292095398</v>
      </c>
      <c r="H38" s="96">
        <v>0.01211112790846759</v>
      </c>
      <c r="I38" s="106">
        <v>2595.063693373925</v>
      </c>
      <c r="J38" s="106">
        <v>896.872415904802</v>
      </c>
      <c r="K38" s="106">
        <v>3341.4525993458137</v>
      </c>
      <c r="L38" s="114">
        <v>151051.5384676728</v>
      </c>
      <c r="M38" s="114">
        <v>1695.6396132114185</v>
      </c>
      <c r="N38" s="114">
        <v>11630.12112689409</v>
      </c>
      <c r="O38" s="96">
        <v>0.22694049035030503</v>
      </c>
      <c r="P38" s="96">
        <v>3.339450298785823</v>
      </c>
      <c r="Q38" s="96">
        <v>0.23149845058692625</v>
      </c>
      <c r="R38" s="96">
        <v>1.4244445773551717</v>
      </c>
      <c r="S38" s="120">
        <v>0.1855955366069998</v>
      </c>
      <c r="T38" s="96">
        <v>0.10159658384322151</v>
      </c>
      <c r="U38" s="120">
        <v>0</v>
      </c>
      <c r="V38" s="96">
        <v>0.06505466016357048</v>
      </c>
      <c r="W38" s="115">
        <v>4196.4995155845845</v>
      </c>
      <c r="X38" s="115">
        <v>678.4258496996091</v>
      </c>
      <c r="Y38" s="115">
        <v>758.3055158131459</v>
      </c>
      <c r="Z38" s="115">
        <v>1533.4779060999178</v>
      </c>
      <c r="AA38" s="115">
        <v>31571.61624023089</v>
      </c>
      <c r="AB38" s="115">
        <v>2304.390666711097</v>
      </c>
      <c r="AC38" s="115">
        <v>0</v>
      </c>
      <c r="AD38" s="115">
        <v>14328.225961733056</v>
      </c>
    </row>
    <row r="39" spans="1:30" ht="28.5">
      <c r="A39" s="97">
        <v>33</v>
      </c>
      <c r="B39" s="98" t="s">
        <v>116</v>
      </c>
      <c r="C39" s="66">
        <v>0.02637318823512952</v>
      </c>
      <c r="D39" s="66">
        <v>0.39561798488008487</v>
      </c>
      <c r="E39" s="66">
        <v>0.10647021199785019</v>
      </c>
      <c r="F39" s="66">
        <v>0.012728839758726032</v>
      </c>
      <c r="G39" s="66">
        <v>0.08503240082187451</v>
      </c>
      <c r="H39" s="66">
        <v>0.0012610620915302216</v>
      </c>
      <c r="I39" s="42">
        <v>1913.2536839057161</v>
      </c>
      <c r="J39" s="42">
        <v>382.58197578394106</v>
      </c>
      <c r="K39" s="42">
        <v>810.8247270469542</v>
      </c>
      <c r="L39" s="47">
        <v>72463.42949914804</v>
      </c>
      <c r="M39" s="47">
        <v>1136.6061433849259</v>
      </c>
      <c r="N39" s="47">
        <v>22246.63887408556</v>
      </c>
      <c r="O39" s="66">
        <v>0.29204547629770006</v>
      </c>
      <c r="P39" s="66">
        <v>2.5359030428689593</v>
      </c>
      <c r="Q39" s="66">
        <v>0.20029332559594512</v>
      </c>
      <c r="R39" s="66">
        <v>1.7740187092666306</v>
      </c>
      <c r="S39" s="119">
        <v>0.1885979560399483</v>
      </c>
      <c r="T39" s="66">
        <v>0.025706603377249056</v>
      </c>
      <c r="U39" s="119">
        <v>0</v>
      </c>
      <c r="V39" s="66">
        <v>0.0643499082696359</v>
      </c>
      <c r="W39" s="47">
        <v>1858.4052280366618</v>
      </c>
      <c r="X39" s="47">
        <v>458.5698163914601</v>
      </c>
      <c r="Y39" s="47">
        <v>481.39108793545523</v>
      </c>
      <c r="Z39" s="47">
        <v>1018.7655064161978</v>
      </c>
      <c r="AA39" s="47">
        <v>22005.836461241473</v>
      </c>
      <c r="AB39" s="47">
        <v>1839.0251950374154</v>
      </c>
      <c r="AC39" s="47">
        <v>0</v>
      </c>
      <c r="AD39" s="47">
        <v>8671.883573948933</v>
      </c>
    </row>
    <row r="40" spans="1:30" ht="15">
      <c r="A40" s="94">
        <v>34</v>
      </c>
      <c r="B40" s="95" t="s">
        <v>30</v>
      </c>
      <c r="C40" s="96">
        <v>0.010881988127934792</v>
      </c>
      <c r="D40" s="96">
        <v>0.5088575352175069</v>
      </c>
      <c r="E40" s="96">
        <v>0.1573181536280677</v>
      </c>
      <c r="F40" s="96">
        <v>0.009426774164968548</v>
      </c>
      <c r="G40" s="96">
        <v>0.030089926464073713</v>
      </c>
      <c r="H40" s="96">
        <v>0.0008062372641091521</v>
      </c>
      <c r="I40" s="106">
        <v>1792.671687360065</v>
      </c>
      <c r="J40" s="106">
        <v>168.3409477711664</v>
      </c>
      <c r="K40" s="106">
        <v>650.6280657787289</v>
      </c>
      <c r="L40" s="114">
        <v>53844.71381578947</v>
      </c>
      <c r="M40" s="114">
        <v>1001.5722488038277</v>
      </c>
      <c r="N40" s="114">
        <v>11387.134615384615</v>
      </c>
      <c r="O40" s="96">
        <v>0.3286528532477327</v>
      </c>
      <c r="P40" s="96">
        <v>2.3434484559008375</v>
      </c>
      <c r="Q40" s="96">
        <v>0.4124809042213757</v>
      </c>
      <c r="R40" s="96">
        <v>1.9157948678282057</v>
      </c>
      <c r="S40" s="120">
        <v>0.1862829462610949</v>
      </c>
      <c r="T40" s="96">
        <v>0.03174250188540599</v>
      </c>
      <c r="U40" s="120">
        <v>0</v>
      </c>
      <c r="V40" s="127">
        <v>0.06863602962504593</v>
      </c>
      <c r="W40" s="110">
        <v>1642.6545360938476</v>
      </c>
      <c r="X40" s="110">
        <v>342.36618689749497</v>
      </c>
      <c r="Y40" s="110">
        <v>441.1853731430748</v>
      </c>
      <c r="Z40" s="110">
        <v>1028.7125409426526</v>
      </c>
      <c r="AA40" s="110">
        <v>20128.12667064594</v>
      </c>
      <c r="AB40" s="110">
        <v>2388.2888364300943</v>
      </c>
      <c r="AC40" s="110">
        <v>0</v>
      </c>
      <c r="AD40" s="110">
        <v>8729.488501496742</v>
      </c>
    </row>
    <row r="41" spans="1:30" ht="15">
      <c r="A41" s="94">
        <v>35</v>
      </c>
      <c r="B41" s="95" t="s">
        <v>31</v>
      </c>
      <c r="C41" s="96">
        <v>0.005234399945467526</v>
      </c>
      <c r="D41" s="96">
        <v>0.6257708990324073</v>
      </c>
      <c r="E41" s="96">
        <v>0.09338327359874862</v>
      </c>
      <c r="F41" s="96">
        <v>0.006411153325942748</v>
      </c>
      <c r="G41" s="96">
        <v>0.0038208608237991198</v>
      </c>
      <c r="H41" s="96">
        <v>0.0016359742118801865</v>
      </c>
      <c r="I41" s="106">
        <v>11490.880740233037</v>
      </c>
      <c r="J41" s="106">
        <v>179.19978443209897</v>
      </c>
      <c r="K41" s="106">
        <v>714.8283837258442</v>
      </c>
      <c r="L41" s="114">
        <v>65528.904308897596</v>
      </c>
      <c r="M41" s="114">
        <v>1483.4976525821596</v>
      </c>
      <c r="N41" s="114">
        <v>23393.787280701756</v>
      </c>
      <c r="O41" s="96">
        <v>0.28975191298567204</v>
      </c>
      <c r="P41" s="96">
        <v>3.054836565253674</v>
      </c>
      <c r="Q41" s="96">
        <v>0.472249331692621</v>
      </c>
      <c r="R41" s="96">
        <v>1.4445269515282668</v>
      </c>
      <c r="S41" s="120">
        <v>0.1627027906253094</v>
      </c>
      <c r="T41" s="96">
        <v>0.03321027991117523</v>
      </c>
      <c r="U41" s="120">
        <v>0</v>
      </c>
      <c r="V41" s="127">
        <v>0.060784147324648874</v>
      </c>
      <c r="W41" s="110">
        <v>1470.9217138742786</v>
      </c>
      <c r="X41" s="110">
        <v>279.8593341976109</v>
      </c>
      <c r="Y41" s="110">
        <v>309.79034697575514</v>
      </c>
      <c r="Z41" s="110">
        <v>1059.272306238648</v>
      </c>
      <c r="AA41" s="110">
        <v>21904.634516332342</v>
      </c>
      <c r="AB41" s="110">
        <v>1758.6366056218058</v>
      </c>
      <c r="AC41" s="110">
        <v>0</v>
      </c>
      <c r="AD41" s="110">
        <v>8658.582082606166</v>
      </c>
    </row>
    <row r="42" spans="1:30" ht="15">
      <c r="A42" s="94">
        <v>36</v>
      </c>
      <c r="B42" s="95" t="s">
        <v>112</v>
      </c>
      <c r="C42" s="96">
        <v>0.12026651900838234</v>
      </c>
      <c r="D42" s="96">
        <v>0.34223373006010155</v>
      </c>
      <c r="E42" s="96">
        <v>0.12859746652781753</v>
      </c>
      <c r="F42" s="96">
        <v>0.0118546111228217</v>
      </c>
      <c r="G42" s="96">
        <v>0.08152195001221746</v>
      </c>
      <c r="H42" s="96">
        <v>0.0010214429612197748</v>
      </c>
      <c r="I42" s="106">
        <v>929.7464215799547</v>
      </c>
      <c r="J42" s="106">
        <v>401.322884555277</v>
      </c>
      <c r="K42" s="106">
        <v>625.098063600667</v>
      </c>
      <c r="L42" s="114">
        <v>87059.29109164898</v>
      </c>
      <c r="M42" s="114">
        <v>1335.4698625467129</v>
      </c>
      <c r="N42" s="114">
        <v>14690.548254620124</v>
      </c>
      <c r="O42" s="96">
        <v>0.20055645954591847</v>
      </c>
      <c r="P42" s="96">
        <v>1.7720108760150113</v>
      </c>
      <c r="Q42" s="96">
        <v>0.22701228694324377</v>
      </c>
      <c r="R42" s="96">
        <v>0.845275236495307</v>
      </c>
      <c r="S42" s="120">
        <v>0.1785755163074294</v>
      </c>
      <c r="T42" s="96">
        <v>0.03486232241424325</v>
      </c>
      <c r="U42" s="120">
        <v>0</v>
      </c>
      <c r="V42" s="127">
        <v>0.045809015699543494</v>
      </c>
      <c r="W42" s="110">
        <v>2618.0471178577627</v>
      </c>
      <c r="X42" s="110">
        <v>637.8785402469712</v>
      </c>
      <c r="Y42" s="110">
        <v>867.1050427977955</v>
      </c>
      <c r="Z42" s="110">
        <v>1840.6818572667653</v>
      </c>
      <c r="AA42" s="110">
        <v>25061.64558251911</v>
      </c>
      <c r="AB42" s="110">
        <v>1295.7421629145485</v>
      </c>
      <c r="AC42" s="110">
        <v>0</v>
      </c>
      <c r="AD42" s="110">
        <v>5879.173909038573</v>
      </c>
    </row>
    <row r="43" spans="1:30" ht="15">
      <c r="A43" s="94">
        <v>37</v>
      </c>
      <c r="B43" s="95" t="s">
        <v>32</v>
      </c>
      <c r="C43" s="96">
        <v>0.020260785475871106</v>
      </c>
      <c r="D43" s="96">
        <v>0.5551225614838685</v>
      </c>
      <c r="E43" s="96">
        <v>0.04487954232685819</v>
      </c>
      <c r="F43" s="96">
        <v>0.018315123279681322</v>
      </c>
      <c r="G43" s="96">
        <v>0.07325740994783275</v>
      </c>
      <c r="H43" s="96">
        <v>0.0012365328909043558</v>
      </c>
      <c r="I43" s="106">
        <v>2593.099880050844</v>
      </c>
      <c r="J43" s="106">
        <v>446.79219866984096</v>
      </c>
      <c r="K43" s="106">
        <v>755.8489353705896</v>
      </c>
      <c r="L43" s="114">
        <v>75485.54976927495</v>
      </c>
      <c r="M43" s="114">
        <v>1432.3046738643368</v>
      </c>
      <c r="N43" s="114">
        <v>26877.43913171018</v>
      </c>
      <c r="O43" s="96">
        <v>0.2983434240980994</v>
      </c>
      <c r="P43" s="96">
        <v>2.7712236291237913</v>
      </c>
      <c r="Q43" s="96">
        <v>0.07415162812011583</v>
      </c>
      <c r="R43" s="96">
        <v>1.9872728819864736</v>
      </c>
      <c r="S43" s="120">
        <v>0.19360717976533026</v>
      </c>
      <c r="T43" s="96">
        <v>0.0033999121026068455</v>
      </c>
      <c r="U43" s="120">
        <v>0</v>
      </c>
      <c r="V43" s="127">
        <v>0.07719240792425891</v>
      </c>
      <c r="W43" s="110">
        <v>1985.6144935877035</v>
      </c>
      <c r="X43" s="110">
        <v>451.29312632491303</v>
      </c>
      <c r="Y43" s="110">
        <v>369.06476107230577</v>
      </c>
      <c r="Z43" s="110">
        <v>933.8794473576247</v>
      </c>
      <c r="AA43" s="110">
        <v>20842.730217337892</v>
      </c>
      <c r="AB43" s="110">
        <v>2913.288795986622</v>
      </c>
      <c r="AC43" s="110">
        <v>0</v>
      </c>
      <c r="AD43" s="110">
        <v>8910.388187000692</v>
      </c>
    </row>
    <row r="44" spans="1:30" ht="15">
      <c r="A44" s="94">
        <v>38</v>
      </c>
      <c r="B44" s="95" t="s">
        <v>33</v>
      </c>
      <c r="C44" s="96">
        <v>0.03491467918549104</v>
      </c>
      <c r="D44" s="96">
        <v>0.4994266786828532</v>
      </c>
      <c r="E44" s="96">
        <v>0.1805530194595465</v>
      </c>
      <c r="F44" s="96">
        <v>0.015301003508647923</v>
      </c>
      <c r="G44" s="96">
        <v>0.07367080753878263</v>
      </c>
      <c r="H44" s="96">
        <v>0.0011466426342936465</v>
      </c>
      <c r="I44" s="106">
        <v>3868.7656966118375</v>
      </c>
      <c r="J44" s="106">
        <v>333.03970483302504</v>
      </c>
      <c r="K44" s="106">
        <v>935.9450455642793</v>
      </c>
      <c r="L44" s="114">
        <v>58333.73501860644</v>
      </c>
      <c r="M44" s="114">
        <v>1808.0724651199978</v>
      </c>
      <c r="N44" s="114">
        <v>14480.434075342466</v>
      </c>
      <c r="O44" s="96">
        <v>0.303798144818188</v>
      </c>
      <c r="P44" s="96">
        <v>3.3801588770340842</v>
      </c>
      <c r="Q44" s="96">
        <v>0.5174904276933339</v>
      </c>
      <c r="R44" s="96">
        <v>1.7388227423557623</v>
      </c>
      <c r="S44" s="120">
        <v>0.2171095147095353</v>
      </c>
      <c r="T44" s="96">
        <v>0.030401784521414357</v>
      </c>
      <c r="U44" s="120">
        <v>0</v>
      </c>
      <c r="V44" s="127">
        <v>0.06288775388013661</v>
      </c>
      <c r="W44" s="110">
        <v>1925.2835545218225</v>
      </c>
      <c r="X44" s="110">
        <v>333.33493513029714</v>
      </c>
      <c r="Y44" s="110">
        <v>418.4100040733821</v>
      </c>
      <c r="Z44" s="110">
        <v>1066.863803148849</v>
      </c>
      <c r="AA44" s="110">
        <v>18596.174244012727</v>
      </c>
      <c r="AB44" s="110">
        <v>1974.3307942708334</v>
      </c>
      <c r="AC44" s="110">
        <v>0</v>
      </c>
      <c r="AD44" s="110">
        <v>7508.066802001699</v>
      </c>
    </row>
    <row r="45" spans="1:30" ht="15" customHeight="1">
      <c r="A45" s="94">
        <v>39</v>
      </c>
      <c r="B45" s="95" t="s">
        <v>34</v>
      </c>
      <c r="C45" s="96">
        <v>0.009303450949493251</v>
      </c>
      <c r="D45" s="96">
        <v>0.3395300040810122</v>
      </c>
      <c r="E45" s="96">
        <v>0.0917744626045342</v>
      </c>
      <c r="F45" s="96">
        <v>0.007603880221702265</v>
      </c>
      <c r="G45" s="96">
        <v>0.09932649551029739</v>
      </c>
      <c r="H45" s="96">
        <v>0.0011862037434547674</v>
      </c>
      <c r="I45" s="106">
        <v>5707.232204677869</v>
      </c>
      <c r="J45" s="106">
        <v>296.0087376304629</v>
      </c>
      <c r="K45" s="106">
        <v>944.1183426634482</v>
      </c>
      <c r="L45" s="114">
        <v>72672.32372539904</v>
      </c>
      <c r="M45" s="114">
        <v>829.0734738748572</v>
      </c>
      <c r="N45" s="114">
        <v>22970.531125827816</v>
      </c>
      <c r="O45" s="96">
        <v>0.2859300068167413</v>
      </c>
      <c r="P45" s="96">
        <v>2.2651202098440124</v>
      </c>
      <c r="Q45" s="96">
        <v>0.3893467488927778</v>
      </c>
      <c r="R45" s="96">
        <v>1.6779891011867507</v>
      </c>
      <c r="S45" s="120">
        <v>0.1803622041594081</v>
      </c>
      <c r="T45" s="96">
        <v>0.03455529732552531</v>
      </c>
      <c r="U45" s="120">
        <v>0</v>
      </c>
      <c r="V45" s="127">
        <v>0.06119241149198933</v>
      </c>
      <c r="W45" s="110">
        <v>1842.9615065024873</v>
      </c>
      <c r="X45" s="110">
        <v>513.195221257129</v>
      </c>
      <c r="Y45" s="110">
        <v>443.42277062890093</v>
      </c>
      <c r="Z45" s="110">
        <v>1004.9999909723407</v>
      </c>
      <c r="AA45" s="110">
        <v>23051.483273068046</v>
      </c>
      <c r="AB45" s="110">
        <v>1982.6961803352444</v>
      </c>
      <c r="AC45" s="110">
        <v>0</v>
      </c>
      <c r="AD45" s="110">
        <v>10593.528562959682</v>
      </c>
    </row>
    <row r="46" spans="1:30" ht="15">
      <c r="A46" s="94">
        <v>40</v>
      </c>
      <c r="B46" s="99" t="s">
        <v>35</v>
      </c>
      <c r="C46" s="100">
        <v>0</v>
      </c>
      <c r="D46" s="100">
        <v>0.17447096317280453</v>
      </c>
      <c r="E46" s="100">
        <v>0.157890462700661</v>
      </c>
      <c r="F46" s="100">
        <v>0.008524787535410765</v>
      </c>
      <c r="G46" s="100">
        <v>0.11378068932955618</v>
      </c>
      <c r="H46" s="100">
        <v>0.001469310670443815</v>
      </c>
      <c r="I46" s="107">
        <v>0</v>
      </c>
      <c r="J46" s="107">
        <v>315.02645255656176</v>
      </c>
      <c r="K46" s="106">
        <v>826.6678632943793</v>
      </c>
      <c r="L46" s="114">
        <v>67765.64714352967</v>
      </c>
      <c r="M46" s="114">
        <v>865.8196628455833</v>
      </c>
      <c r="N46" s="114">
        <v>19989.379820051414</v>
      </c>
      <c r="O46" s="96">
        <v>0.32870082709543547</v>
      </c>
      <c r="P46" s="96">
        <v>2.452752930395415</v>
      </c>
      <c r="Q46" s="96">
        <v>0.12789522480856444</v>
      </c>
      <c r="R46" s="96">
        <v>2.128838480942416</v>
      </c>
      <c r="S46" s="120">
        <v>0.18865147101062738</v>
      </c>
      <c r="T46" s="96">
        <v>0.0420217920987278</v>
      </c>
      <c r="U46" s="120">
        <v>0</v>
      </c>
      <c r="V46" s="127">
        <v>0.05983716986035315</v>
      </c>
      <c r="W46" s="110">
        <v>1480.3886487607083</v>
      </c>
      <c r="X46" s="110">
        <v>440.2943685134244</v>
      </c>
      <c r="Y46" s="110">
        <v>440.7206389825168</v>
      </c>
      <c r="Z46" s="110">
        <v>936.769696826459</v>
      </c>
      <c r="AA46" s="110">
        <v>22521.753995657695</v>
      </c>
      <c r="AB46" s="110">
        <v>1820.0879099801803</v>
      </c>
      <c r="AC46" s="110">
        <v>0</v>
      </c>
      <c r="AD46" s="110">
        <v>8401.422350842677</v>
      </c>
    </row>
    <row r="47" spans="1:30" ht="15">
      <c r="A47" s="94">
        <v>41</v>
      </c>
      <c r="B47" s="95" t="s">
        <v>128</v>
      </c>
      <c r="C47" s="96">
        <v>0.06000293083939721</v>
      </c>
      <c r="D47" s="96">
        <v>0.5899395334199773</v>
      </c>
      <c r="E47" s="96">
        <v>0.1598652774808234</v>
      </c>
      <c r="F47" s="96">
        <v>0.018382609071668634</v>
      </c>
      <c r="G47" s="96">
        <v>0.01888469549299361</v>
      </c>
      <c r="H47" s="96">
        <v>0.0015446965019711096</v>
      </c>
      <c r="I47" s="108">
        <v>985.8633943227769</v>
      </c>
      <c r="J47" s="108">
        <v>488.01913507350247</v>
      </c>
      <c r="K47" s="106">
        <v>935.2202085775253</v>
      </c>
      <c r="L47" s="114">
        <v>51851.98510193414</v>
      </c>
      <c r="M47" s="114">
        <v>2281.3530085230886</v>
      </c>
      <c r="N47" s="114">
        <v>33926.54743390358</v>
      </c>
      <c r="O47" s="96">
        <v>0.23969541798567823</v>
      </c>
      <c r="P47" s="96">
        <v>3.30302551801751</v>
      </c>
      <c r="Q47" s="96">
        <v>0.0797547703729325</v>
      </c>
      <c r="R47" s="96">
        <v>0.5052547415489269</v>
      </c>
      <c r="S47" s="120">
        <v>0.16975334170482714</v>
      </c>
      <c r="T47" s="96">
        <v>0.03068127417143516</v>
      </c>
      <c r="U47" s="120">
        <v>0</v>
      </c>
      <c r="V47" s="128">
        <v>0.05055730588285423</v>
      </c>
      <c r="W47" s="110">
        <v>2603.642337292956</v>
      </c>
      <c r="X47" s="110">
        <v>513.1583693651172</v>
      </c>
      <c r="Y47" s="110">
        <v>450.97822124450033</v>
      </c>
      <c r="Z47" s="110">
        <v>2192.63519741248</v>
      </c>
      <c r="AA47" s="110">
        <v>24655.00804701227</v>
      </c>
      <c r="AB47" s="110">
        <v>1579.7640715627808</v>
      </c>
      <c r="AC47" s="110">
        <v>0</v>
      </c>
      <c r="AD47" s="110">
        <v>8138.060929056566</v>
      </c>
    </row>
    <row r="48" spans="1:30" ht="28.5">
      <c r="A48" s="92">
        <v>42</v>
      </c>
      <c r="B48" s="101" t="s">
        <v>117</v>
      </c>
      <c r="C48" s="69">
        <v>0.01403601419674684</v>
      </c>
      <c r="D48" s="69">
        <v>0.3459667271077663</v>
      </c>
      <c r="E48" s="69">
        <v>0.15042321975476233</v>
      </c>
      <c r="F48" s="69">
        <v>0.00847653751013197</v>
      </c>
      <c r="G48" s="69">
        <v>0.006926012870342368</v>
      </c>
      <c r="H48" s="69">
        <v>0.001358098234400264</v>
      </c>
      <c r="I48" s="58">
        <v>1918.908989604258</v>
      </c>
      <c r="J48" s="58">
        <v>240.8299374945161</v>
      </c>
      <c r="K48" s="42">
        <v>659.8684907029832</v>
      </c>
      <c r="L48" s="47">
        <v>48561.58214264036</v>
      </c>
      <c r="M48" s="47">
        <v>1389.1780498313697</v>
      </c>
      <c r="N48" s="47">
        <v>11676.651310804667</v>
      </c>
      <c r="O48" s="66">
        <v>0.2719992344405717</v>
      </c>
      <c r="P48" s="66">
        <v>2.6739169431890373</v>
      </c>
      <c r="Q48" s="66">
        <v>0.3111471597491934</v>
      </c>
      <c r="R48" s="66">
        <v>1.8226322580446233</v>
      </c>
      <c r="S48" s="119">
        <v>0.19425145477764916</v>
      </c>
      <c r="T48" s="66">
        <v>0.05072029429549207</v>
      </c>
      <c r="U48" s="119">
        <v>0</v>
      </c>
      <c r="V48" s="66">
        <v>0.04934598738170416</v>
      </c>
      <c r="W48" s="47">
        <v>1702.5882282210307</v>
      </c>
      <c r="X48" s="47">
        <v>379.4770646036794</v>
      </c>
      <c r="Y48" s="47">
        <v>403.6775947271801</v>
      </c>
      <c r="Z48" s="47">
        <v>975.5219633409413</v>
      </c>
      <c r="AA48" s="47">
        <v>21305.907335999265</v>
      </c>
      <c r="AB48" s="47">
        <v>1900.4720205476478</v>
      </c>
      <c r="AC48" s="47">
        <v>0</v>
      </c>
      <c r="AD48" s="47">
        <v>10198.05502914476</v>
      </c>
    </row>
    <row r="49" spans="1:30" ht="15">
      <c r="A49" s="94">
        <v>43</v>
      </c>
      <c r="B49" s="95" t="s">
        <v>36</v>
      </c>
      <c r="C49" s="96">
        <v>0.0007872240239284269</v>
      </c>
      <c r="D49" s="96">
        <v>0.3736362852576219</v>
      </c>
      <c r="E49" s="96">
        <v>0.1721533594636</v>
      </c>
      <c r="F49" s="96">
        <v>0.005416393094712269</v>
      </c>
      <c r="G49" s="96">
        <v>0.00027854598993255205</v>
      </c>
      <c r="H49" s="96">
        <v>0.0013141401882175046</v>
      </c>
      <c r="I49" s="106">
        <v>16131.041280539175</v>
      </c>
      <c r="J49" s="106">
        <v>186.2962636231318</v>
      </c>
      <c r="K49" s="106">
        <v>427.70952469007386</v>
      </c>
      <c r="L49" s="114">
        <v>39925.441900330596</v>
      </c>
      <c r="M49" s="114">
        <v>1579.1988095238096</v>
      </c>
      <c r="N49" s="114">
        <v>6089.603835478173</v>
      </c>
      <c r="O49" s="96">
        <v>0.2502828137757361</v>
      </c>
      <c r="P49" s="96">
        <v>2.723492834837848</v>
      </c>
      <c r="Q49" s="96">
        <v>0.2580496724825202</v>
      </c>
      <c r="R49" s="96">
        <v>2.106633089703611</v>
      </c>
      <c r="S49" s="120">
        <v>0.21399047413979982</v>
      </c>
      <c r="T49" s="96">
        <v>0.09176027301685151</v>
      </c>
      <c r="U49" s="120">
        <v>0</v>
      </c>
      <c r="V49" s="96">
        <v>0.026671388427096345</v>
      </c>
      <c r="W49" s="110">
        <v>1621.589922863161</v>
      </c>
      <c r="X49" s="110">
        <v>411.16659636826836</v>
      </c>
      <c r="Y49" s="110">
        <v>422.8813391333076</v>
      </c>
      <c r="Z49" s="110">
        <v>912.5310228464874</v>
      </c>
      <c r="AA49" s="110">
        <v>19204.567471073366</v>
      </c>
      <c r="AB49" s="110">
        <v>2029.3890207974334</v>
      </c>
      <c r="AC49" s="110">
        <v>0</v>
      </c>
      <c r="AD49" s="110">
        <v>10411.87352129607</v>
      </c>
    </row>
    <row r="50" spans="1:30" ht="18" customHeight="1">
      <c r="A50" s="94">
        <v>44</v>
      </c>
      <c r="B50" s="95" t="s">
        <v>37</v>
      </c>
      <c r="C50" s="96">
        <v>0</v>
      </c>
      <c r="D50" s="96">
        <v>0.32283153121139824</v>
      </c>
      <c r="E50" s="96">
        <v>0.07139956342961572</v>
      </c>
      <c r="F50" s="96">
        <v>0.0014742711135929067</v>
      </c>
      <c r="G50" s="96">
        <v>0.0027074132358664567</v>
      </c>
      <c r="H50" s="96">
        <v>5.2879164763016733E-05</v>
      </c>
      <c r="I50" s="106">
        <v>0</v>
      </c>
      <c r="J50" s="106">
        <v>356.8852562128588</v>
      </c>
      <c r="K50" s="106">
        <v>1189.991853300154</v>
      </c>
      <c r="L50" s="114">
        <v>171732.79053084648</v>
      </c>
      <c r="M50" s="114">
        <v>1785.1</v>
      </c>
      <c r="N50" s="114">
        <v>135918.72</v>
      </c>
      <c r="O50" s="96">
        <v>0.23541431953256492</v>
      </c>
      <c r="P50" s="96">
        <v>1.8250721815005542</v>
      </c>
      <c r="Q50" s="96">
        <v>0.4025036603888907</v>
      </c>
      <c r="R50" s="96">
        <v>1.9663905600737095</v>
      </c>
      <c r="S50" s="120">
        <v>0.16167743877685994</v>
      </c>
      <c r="T50" s="96">
        <v>0</v>
      </c>
      <c r="U50" s="120">
        <v>0</v>
      </c>
      <c r="V50" s="96">
        <v>0.04592248641893094</v>
      </c>
      <c r="W50" s="110">
        <v>1983.073771603503</v>
      </c>
      <c r="X50" s="110">
        <v>357.54801850412497</v>
      </c>
      <c r="Y50" s="110">
        <v>435.44373870326194</v>
      </c>
      <c r="Z50" s="110">
        <v>958.7872918597247</v>
      </c>
      <c r="AA50" s="110">
        <v>23212.757405631102</v>
      </c>
      <c r="AB50" s="110">
        <v>0</v>
      </c>
      <c r="AC50" s="110">
        <v>0</v>
      </c>
      <c r="AD50" s="110">
        <v>6636.0504568931265</v>
      </c>
    </row>
    <row r="51" spans="1:30" ht="26.25" customHeight="1">
      <c r="A51" s="94">
        <v>45</v>
      </c>
      <c r="B51" s="95" t="s">
        <v>38</v>
      </c>
      <c r="C51" s="96">
        <v>0.06145868850709884</v>
      </c>
      <c r="D51" s="96">
        <v>0.6589056124993331</v>
      </c>
      <c r="E51" s="96">
        <v>0.18354220450122585</v>
      </c>
      <c r="F51" s="96">
        <v>0.009877599871963481</v>
      </c>
      <c r="G51" s="96">
        <v>0.012144913215827354</v>
      </c>
      <c r="H51" s="96">
        <v>0.0013302344784715408</v>
      </c>
      <c r="I51" s="106">
        <v>1756.8616232332572</v>
      </c>
      <c r="J51" s="106">
        <v>280.9534853839872</v>
      </c>
      <c r="K51" s="106">
        <v>496.7115190193353</v>
      </c>
      <c r="L51" s="114">
        <v>52710.8359751086</v>
      </c>
      <c r="M51" s="114">
        <v>1934.0430672268908</v>
      </c>
      <c r="N51" s="114">
        <v>9900.076721883173</v>
      </c>
      <c r="O51" s="96">
        <v>0.2722935504820902</v>
      </c>
      <c r="P51" s="96">
        <v>2.9058615965902668</v>
      </c>
      <c r="Q51" s="96">
        <v>0.3471825264314806</v>
      </c>
      <c r="R51" s="96">
        <v>1.8185594875934403</v>
      </c>
      <c r="S51" s="120">
        <v>0.19985906716133392</v>
      </c>
      <c r="T51" s="96">
        <v>0.037365607654546266</v>
      </c>
      <c r="U51" s="120">
        <v>0</v>
      </c>
      <c r="V51" s="96">
        <v>0.057936280477383695</v>
      </c>
      <c r="W51" s="110">
        <v>1727.041468914006</v>
      </c>
      <c r="X51" s="110">
        <v>428.98161045489996</v>
      </c>
      <c r="Y51" s="110">
        <v>382.21091096359856</v>
      </c>
      <c r="Z51" s="110">
        <v>628.2451781273495</v>
      </c>
      <c r="AA51" s="110">
        <v>22511.85758640197</v>
      </c>
      <c r="AB51" s="110">
        <v>1365.342094152417</v>
      </c>
      <c r="AC51" s="110">
        <v>0</v>
      </c>
      <c r="AD51" s="110">
        <v>9691.87598992489</v>
      </c>
    </row>
    <row r="52" spans="1:30" ht="30">
      <c r="A52" s="94">
        <v>46</v>
      </c>
      <c r="B52" s="95" t="s">
        <v>39</v>
      </c>
      <c r="C52" s="96">
        <v>0.04184721150413534</v>
      </c>
      <c r="D52" s="96">
        <v>0.6193199186826764</v>
      </c>
      <c r="E52" s="96">
        <v>0.09778600546818385</v>
      </c>
      <c r="F52" s="96">
        <v>0.004538293319538176</v>
      </c>
      <c r="G52" s="96">
        <v>0.006688798773827108</v>
      </c>
      <c r="H52" s="96">
        <v>0.0008785862243665521</v>
      </c>
      <c r="I52" s="106">
        <v>588.7473436861463</v>
      </c>
      <c r="J52" s="106">
        <v>278.0510327355065</v>
      </c>
      <c r="K52" s="106">
        <v>534.8239550542147</v>
      </c>
      <c r="L52" s="114">
        <v>81639.44324069713</v>
      </c>
      <c r="M52" s="114">
        <v>658.5170981144136</v>
      </c>
      <c r="N52" s="114">
        <v>6968.510948905109</v>
      </c>
      <c r="O52" s="96">
        <v>0.31468471993059927</v>
      </c>
      <c r="P52" s="96">
        <v>2.2860836453855558</v>
      </c>
      <c r="Q52" s="96">
        <v>0.5497359807349771</v>
      </c>
      <c r="R52" s="96">
        <v>2.0379444162294695</v>
      </c>
      <c r="S52" s="120">
        <v>0.18231787773708882</v>
      </c>
      <c r="T52" s="96">
        <v>0.03796385621216797</v>
      </c>
      <c r="U52" s="120">
        <v>0</v>
      </c>
      <c r="V52" s="96">
        <v>0.06040974623532585</v>
      </c>
      <c r="W52" s="110">
        <v>1480.5745173745174</v>
      </c>
      <c r="X52" s="110">
        <v>329.51394380809035</v>
      </c>
      <c r="Y52" s="110">
        <v>398.68807712539063</v>
      </c>
      <c r="Z52" s="110">
        <v>916.6636626718066</v>
      </c>
      <c r="AA52" s="110">
        <v>19893.447233033003</v>
      </c>
      <c r="AB52" s="110">
        <v>1373.8171285924598</v>
      </c>
      <c r="AC52" s="110">
        <v>0</v>
      </c>
      <c r="AD52" s="110">
        <v>9597.508045052293</v>
      </c>
    </row>
    <row r="53" spans="1:30" ht="30">
      <c r="A53" s="94">
        <v>47</v>
      </c>
      <c r="B53" s="95" t="s">
        <v>40</v>
      </c>
      <c r="C53" s="96">
        <v>0.012048398212420692</v>
      </c>
      <c r="D53" s="96">
        <v>0.3693681660260464</v>
      </c>
      <c r="E53" s="96">
        <v>0.09053563435619436</v>
      </c>
      <c r="F53" s="96">
        <v>0.011040931019048093</v>
      </c>
      <c r="G53" s="96">
        <v>0.014829235021207966</v>
      </c>
      <c r="H53" s="96">
        <v>0.0013996547044739216</v>
      </c>
      <c r="I53" s="106">
        <v>2541</v>
      </c>
      <c r="J53" s="106">
        <v>278.6828280263598</v>
      </c>
      <c r="K53" s="106">
        <v>760.5796528235553</v>
      </c>
      <c r="L53" s="114">
        <v>48310.82676962677</v>
      </c>
      <c r="M53" s="114">
        <v>641.0278842468379</v>
      </c>
      <c r="N53" s="114">
        <v>10442.715736040609</v>
      </c>
      <c r="O53" s="96">
        <v>0.2797018972154358</v>
      </c>
      <c r="P53" s="96">
        <v>2.350241773537578</v>
      </c>
      <c r="Q53" s="96">
        <v>0.358558493247015</v>
      </c>
      <c r="R53" s="96">
        <v>1.6628132725335112</v>
      </c>
      <c r="S53" s="120">
        <v>0.19670434032434628</v>
      </c>
      <c r="T53" s="96">
        <v>0.07755022147470983</v>
      </c>
      <c r="U53" s="120">
        <v>0</v>
      </c>
      <c r="V53" s="96">
        <v>0.050823914918913436</v>
      </c>
      <c r="W53" s="110">
        <v>1953.730515424371</v>
      </c>
      <c r="X53" s="110">
        <v>489.2700922298652</v>
      </c>
      <c r="Y53" s="110">
        <v>384.27649052148035</v>
      </c>
      <c r="Z53" s="110">
        <v>804.2801582443492</v>
      </c>
      <c r="AA53" s="110">
        <v>23377.307645246416</v>
      </c>
      <c r="AB53" s="110">
        <v>1583.257282279475</v>
      </c>
      <c r="AC53" s="110">
        <v>0</v>
      </c>
      <c r="AD53" s="110">
        <v>11574.180612215787</v>
      </c>
    </row>
    <row r="54" spans="1:30" ht="15" customHeight="1">
      <c r="A54" s="94">
        <v>48</v>
      </c>
      <c r="B54" s="95" t="s">
        <v>41</v>
      </c>
      <c r="C54" s="96">
        <v>0</v>
      </c>
      <c r="D54" s="96">
        <v>0.15673962753519652</v>
      </c>
      <c r="E54" s="96">
        <v>0.10696958481449921</v>
      </c>
      <c r="F54" s="96">
        <v>0.009965771798601607</v>
      </c>
      <c r="G54" s="96">
        <v>0.006433926373503413</v>
      </c>
      <c r="H54" s="96">
        <v>0.0004231902519918633</v>
      </c>
      <c r="I54" s="106">
        <v>0</v>
      </c>
      <c r="J54" s="106">
        <v>387.3461116043236</v>
      </c>
      <c r="K54" s="106">
        <v>1009.892754167393</v>
      </c>
      <c r="L54" s="114">
        <v>51249.0089247157</v>
      </c>
      <c r="M54" s="114">
        <v>2124.4928651059085</v>
      </c>
      <c r="N54" s="114">
        <v>4854.140677966102</v>
      </c>
      <c r="O54" s="96">
        <v>0.25</v>
      </c>
      <c r="P54" s="96">
        <v>2.7238973449065287</v>
      </c>
      <c r="Q54" s="96">
        <v>0.2851637301375476</v>
      </c>
      <c r="R54" s="96">
        <v>1.3712492058778198</v>
      </c>
      <c r="S54" s="120">
        <v>0.16274072709638857</v>
      </c>
      <c r="T54" s="96">
        <v>0.02375111365063135</v>
      </c>
      <c r="U54" s="120">
        <v>0</v>
      </c>
      <c r="V54" s="96">
        <v>0.06677242431874654</v>
      </c>
      <c r="W54" s="110">
        <v>1938.7</v>
      </c>
      <c r="X54" s="110">
        <v>321.80170382954526</v>
      </c>
      <c r="Y54" s="110">
        <v>364.7651413686553</v>
      </c>
      <c r="Z54" s="110">
        <v>1447.0087911581804</v>
      </c>
      <c r="AA54" s="110">
        <v>22387.040501896434</v>
      </c>
      <c r="AB54" s="110">
        <v>2339.4859295368933</v>
      </c>
      <c r="AC54" s="110">
        <v>0</v>
      </c>
      <c r="AD54" s="110">
        <v>9735.629919043384</v>
      </c>
    </row>
    <row r="55" spans="1:30" ht="15">
      <c r="A55" s="94">
        <v>49</v>
      </c>
      <c r="B55" s="95" t="s">
        <v>42</v>
      </c>
      <c r="C55" s="96">
        <v>0.018910642751259372</v>
      </c>
      <c r="D55" s="96">
        <v>0.2664176896248818</v>
      </c>
      <c r="E55" s="96">
        <v>0.17563161296931715</v>
      </c>
      <c r="F55" s="96">
        <v>0.011793273622151938</v>
      </c>
      <c r="G55" s="96">
        <v>0.01148630584627268</v>
      </c>
      <c r="H55" s="96">
        <v>0.0021691199697886597</v>
      </c>
      <c r="I55" s="106">
        <v>1836.0911098527747</v>
      </c>
      <c r="J55" s="106">
        <v>198.3553252634329</v>
      </c>
      <c r="K55" s="106">
        <v>813.422112431892</v>
      </c>
      <c r="L55" s="114">
        <v>45966.48983050847</v>
      </c>
      <c r="M55" s="114">
        <v>1299.8659105034183</v>
      </c>
      <c r="N55" s="114">
        <v>16325.145960177719</v>
      </c>
      <c r="O55" s="96">
        <v>0.30600696658073934</v>
      </c>
      <c r="P55" s="96">
        <v>2.81290129445353</v>
      </c>
      <c r="Q55" s="96">
        <v>0.3044750579778437</v>
      </c>
      <c r="R55" s="96">
        <v>1.7422682965139378</v>
      </c>
      <c r="S55" s="120">
        <v>0.19461004702903975</v>
      </c>
      <c r="T55" s="96">
        <v>0.029421515092718353</v>
      </c>
      <c r="U55" s="120">
        <v>0</v>
      </c>
      <c r="V55" s="96">
        <v>0.059861222755033215</v>
      </c>
      <c r="W55" s="110">
        <v>1588.147629307742</v>
      </c>
      <c r="X55" s="110">
        <v>346.5294441864871</v>
      </c>
      <c r="Y55" s="110">
        <v>412.35253768627683</v>
      </c>
      <c r="Z55" s="110">
        <v>1027.4603439490932</v>
      </c>
      <c r="AA55" s="110">
        <v>22268.05838718805</v>
      </c>
      <c r="AB55" s="110">
        <v>1825.9352075168324</v>
      </c>
      <c r="AC55" s="110">
        <v>0</v>
      </c>
      <c r="AD55" s="110">
        <v>10729.879620425878</v>
      </c>
    </row>
    <row r="56" spans="1:30" ht="28.5">
      <c r="A56" s="92">
        <v>50</v>
      </c>
      <c r="B56" s="102" t="s">
        <v>118</v>
      </c>
      <c r="C56" s="66">
        <v>0.014460374330837156</v>
      </c>
      <c r="D56" s="66">
        <v>0.41664650286968463</v>
      </c>
      <c r="E56" s="66">
        <v>0.1263555295062514</v>
      </c>
      <c r="F56" s="66">
        <v>0.014950708446862812</v>
      </c>
      <c r="G56" s="66">
        <v>0.0684790516459657</v>
      </c>
      <c r="H56" s="66">
        <v>0.002725886985770942</v>
      </c>
      <c r="I56" s="42">
        <v>2286.1292077223534</v>
      </c>
      <c r="J56" s="42">
        <v>400.04543936871835</v>
      </c>
      <c r="K56" s="42">
        <v>1121.0182161070393</v>
      </c>
      <c r="L56" s="47">
        <v>59854.07284927937</v>
      </c>
      <c r="M56" s="47">
        <v>1406.2772571964</v>
      </c>
      <c r="N56" s="47">
        <v>13576.49073398692</v>
      </c>
      <c r="O56" s="66">
        <v>0.2768603270065759</v>
      </c>
      <c r="P56" s="66">
        <v>3.183817128723451</v>
      </c>
      <c r="Q56" s="66">
        <v>0.4105920901252236</v>
      </c>
      <c r="R56" s="66">
        <v>1.6662411426462558</v>
      </c>
      <c r="S56" s="119">
        <v>0.17871107503163033</v>
      </c>
      <c r="T56" s="66">
        <v>0.04048487221228182</v>
      </c>
      <c r="U56" s="119">
        <v>0</v>
      </c>
      <c r="V56" s="66">
        <v>0.061182106800944526</v>
      </c>
      <c r="W56" s="47">
        <v>2012.5639086942924</v>
      </c>
      <c r="X56" s="47">
        <v>400.65441810864127</v>
      </c>
      <c r="Y56" s="47">
        <v>460.2727655839601</v>
      </c>
      <c r="Z56" s="47">
        <v>1014.9362612621535</v>
      </c>
      <c r="AA56" s="47">
        <v>24892.639146211335</v>
      </c>
      <c r="AB56" s="47">
        <v>1920.1073578706041</v>
      </c>
      <c r="AC56" s="47">
        <v>0</v>
      </c>
      <c r="AD56" s="47">
        <v>11066.935716718932</v>
      </c>
    </row>
    <row r="57" spans="1:30" ht="30">
      <c r="A57" s="94">
        <v>51</v>
      </c>
      <c r="B57" s="95" t="s">
        <v>43</v>
      </c>
      <c r="C57" s="96">
        <v>0</v>
      </c>
      <c r="D57" s="96">
        <v>0.411377222269166</v>
      </c>
      <c r="E57" s="96">
        <v>0.10072870384744627</v>
      </c>
      <c r="F57" s="96">
        <v>0.013377829481432863</v>
      </c>
      <c r="G57" s="96">
        <v>0.1008468547780138</v>
      </c>
      <c r="H57" s="96">
        <v>0.003716718774256558</v>
      </c>
      <c r="I57" s="106">
        <v>0</v>
      </c>
      <c r="J57" s="106">
        <v>364.45294233204737</v>
      </c>
      <c r="K57" s="106">
        <v>735.2994881399165</v>
      </c>
      <c r="L57" s="114">
        <v>68548.48229958503</v>
      </c>
      <c r="M57" s="114">
        <v>1786.9090716446558</v>
      </c>
      <c r="N57" s="114">
        <v>11295.364483510673</v>
      </c>
      <c r="O57" s="96">
        <v>0.3035237337217817</v>
      </c>
      <c r="P57" s="96">
        <v>2.319280114225928</v>
      </c>
      <c r="Q57" s="96">
        <v>0.544466891820065</v>
      </c>
      <c r="R57" s="96">
        <v>1.9800371002419335</v>
      </c>
      <c r="S57" s="120">
        <v>0.17839069992978035</v>
      </c>
      <c r="T57" s="96">
        <v>0.06345714961519783</v>
      </c>
      <c r="U57" s="120">
        <v>0</v>
      </c>
      <c r="V57" s="96">
        <v>0.06133354183001716</v>
      </c>
      <c r="W57" s="110">
        <v>2021.6880392129776</v>
      </c>
      <c r="X57" s="110">
        <v>407.79227546643546</v>
      </c>
      <c r="Y57" s="110">
        <v>518.4248112569071</v>
      </c>
      <c r="Z57" s="110">
        <v>1059.3079972057465</v>
      </c>
      <c r="AA57" s="110">
        <v>27208.390076472027</v>
      </c>
      <c r="AB57" s="110">
        <v>1642.2696768526364</v>
      </c>
      <c r="AC57" s="110">
        <v>0</v>
      </c>
      <c r="AD57" s="110">
        <v>13075.949363016343</v>
      </c>
    </row>
    <row r="58" spans="1:30" ht="15">
      <c r="A58" s="94">
        <v>52</v>
      </c>
      <c r="B58" s="95" t="s">
        <v>44</v>
      </c>
      <c r="C58" s="96">
        <v>8.019070808395238E-05</v>
      </c>
      <c r="D58" s="96">
        <v>0.27505412872795665</v>
      </c>
      <c r="E58" s="96">
        <v>0.08940826547498415</v>
      </c>
      <c r="F58" s="96">
        <v>0.0083602458209706</v>
      </c>
      <c r="G58" s="96">
        <v>0.04325778396623242</v>
      </c>
      <c r="H58" s="96">
        <v>0.0012480590203611498</v>
      </c>
      <c r="I58" s="106">
        <v>1504.8545454545454</v>
      </c>
      <c r="J58" s="106">
        <v>192.1206413994169</v>
      </c>
      <c r="K58" s="106">
        <v>687.0655882065164</v>
      </c>
      <c r="L58" s="114">
        <v>41241.00174398326</v>
      </c>
      <c r="M58" s="114">
        <v>482.2822474636826</v>
      </c>
      <c r="N58" s="114">
        <v>11953.623831775702</v>
      </c>
      <c r="O58" s="96">
        <v>0.25201600555294695</v>
      </c>
      <c r="P58" s="96">
        <v>2.3900857731982814</v>
      </c>
      <c r="Q58" s="96">
        <v>0.4969187560698901</v>
      </c>
      <c r="R58" s="96">
        <v>1.8561308442287558</v>
      </c>
      <c r="S58" s="120">
        <v>0.17651896722186414</v>
      </c>
      <c r="T58" s="96">
        <v>0.029901044385661497</v>
      </c>
      <c r="U58" s="120">
        <v>0</v>
      </c>
      <c r="V58" s="96">
        <v>0.058914025565721055</v>
      </c>
      <c r="W58" s="110">
        <v>2246.000422397482</v>
      </c>
      <c r="X58" s="110">
        <v>387.95727594979957</v>
      </c>
      <c r="Y58" s="110">
        <v>348.0935240398159</v>
      </c>
      <c r="Z58" s="110">
        <v>1027.0106908514972</v>
      </c>
      <c r="AA58" s="110">
        <v>24271.534696406445</v>
      </c>
      <c r="AB58" s="110">
        <v>2129.943282126311</v>
      </c>
      <c r="AC58" s="110">
        <v>0</v>
      </c>
      <c r="AD58" s="110">
        <v>6548.382366773099</v>
      </c>
    </row>
    <row r="59" spans="1:30" ht="15">
      <c r="A59" s="94">
        <v>53</v>
      </c>
      <c r="B59" s="95" t="s">
        <v>45</v>
      </c>
      <c r="C59" s="96">
        <v>0.003743871160302829</v>
      </c>
      <c r="D59" s="96">
        <v>0.4557615118155484</v>
      </c>
      <c r="E59" s="96">
        <v>0.14634040619082472</v>
      </c>
      <c r="F59" s="96">
        <v>0.01271652963082681</v>
      </c>
      <c r="G59" s="96">
        <v>0.08546875174158744</v>
      </c>
      <c r="H59" s="96">
        <v>0.0022242780694356206</v>
      </c>
      <c r="I59" s="106">
        <v>7640.3546146212375</v>
      </c>
      <c r="J59" s="106">
        <v>245.73591734917366</v>
      </c>
      <c r="K59" s="106">
        <v>842.4978546583956</v>
      </c>
      <c r="L59" s="114">
        <v>51195.43309310479</v>
      </c>
      <c r="M59" s="114">
        <v>1075.2093983655016</v>
      </c>
      <c r="N59" s="114">
        <v>6181.95267260579</v>
      </c>
      <c r="O59" s="96">
        <v>0.3012056872948442</v>
      </c>
      <c r="P59" s="96">
        <v>2.465292409819924</v>
      </c>
      <c r="Q59" s="96">
        <v>0.3432625476037297</v>
      </c>
      <c r="R59" s="96">
        <v>1.8568304795321342</v>
      </c>
      <c r="S59" s="120">
        <v>0.2015415203111353</v>
      </c>
      <c r="T59" s="96">
        <v>0.0347752118073681</v>
      </c>
      <c r="U59" s="120">
        <v>0</v>
      </c>
      <c r="V59" s="96">
        <v>0.06777709383733144</v>
      </c>
      <c r="W59" s="110">
        <v>1629.6233634349403</v>
      </c>
      <c r="X59" s="110">
        <v>393.89942926225535</v>
      </c>
      <c r="Y59" s="110">
        <v>400.2095567387638</v>
      </c>
      <c r="Z59" s="110">
        <v>899.4241016212375</v>
      </c>
      <c r="AA59" s="110">
        <v>21260.046709688748</v>
      </c>
      <c r="AB59" s="110">
        <v>1956.1984516410423</v>
      </c>
      <c r="AC59" s="110">
        <v>0</v>
      </c>
      <c r="AD59" s="110">
        <v>7292.943643585775</v>
      </c>
    </row>
    <row r="60" spans="1:30" ht="15">
      <c r="A60" s="94">
        <v>54</v>
      </c>
      <c r="B60" s="95" t="s">
        <v>46</v>
      </c>
      <c r="C60" s="96">
        <v>0.01882374836186552</v>
      </c>
      <c r="D60" s="96">
        <v>0.3401723563029728</v>
      </c>
      <c r="E60" s="96">
        <v>0.08887645299620289</v>
      </c>
      <c r="F60" s="96">
        <v>0.01835537760453689</v>
      </c>
      <c r="G60" s="96">
        <v>0.01785728133004888</v>
      </c>
      <c r="H60" s="96">
        <v>0.003271874749594828</v>
      </c>
      <c r="I60" s="106">
        <v>3641.523000659123</v>
      </c>
      <c r="J60" s="106">
        <v>453.0022833739224</v>
      </c>
      <c r="K60" s="106">
        <v>1395.2679568053652</v>
      </c>
      <c r="L60" s="114">
        <v>65229.88700501324</v>
      </c>
      <c r="M60" s="114">
        <v>2396.128088586524</v>
      </c>
      <c r="N60" s="114">
        <v>14636.348238268289</v>
      </c>
      <c r="O60" s="96">
        <v>0.30220604832479936</v>
      </c>
      <c r="P60" s="96">
        <v>3.793213192966372</v>
      </c>
      <c r="Q60" s="96">
        <v>0.529713735046605</v>
      </c>
      <c r="R60" s="96">
        <v>1.4635245202610019</v>
      </c>
      <c r="S60" s="120">
        <v>0.17717334812796895</v>
      </c>
      <c r="T60" s="96">
        <v>0.032823634216200714</v>
      </c>
      <c r="U60" s="120">
        <v>0</v>
      </c>
      <c r="V60" s="96">
        <v>0.05907670441994202</v>
      </c>
      <c r="W60" s="110">
        <v>1727.8214150596511</v>
      </c>
      <c r="X60" s="110">
        <v>383.4367195653058</v>
      </c>
      <c r="Y60" s="110">
        <v>428.14172060566693</v>
      </c>
      <c r="Z60" s="110">
        <v>938.9265756962468</v>
      </c>
      <c r="AA60" s="110">
        <v>23500.64771561176</v>
      </c>
      <c r="AB60" s="110">
        <v>2265.6799960843814</v>
      </c>
      <c r="AC60" s="110">
        <v>0</v>
      </c>
      <c r="AD60" s="110">
        <v>11517.492655223834</v>
      </c>
    </row>
    <row r="61" spans="1:30" ht="15" customHeight="1">
      <c r="A61" s="94">
        <v>55</v>
      </c>
      <c r="B61" s="95" t="s">
        <v>47</v>
      </c>
      <c r="C61" s="96">
        <v>0.001221357743790388</v>
      </c>
      <c r="D61" s="96">
        <v>0.4982368418971186</v>
      </c>
      <c r="E61" s="96">
        <v>0.03794118500043502</v>
      </c>
      <c r="F61" s="96">
        <v>0.010679794669528146</v>
      </c>
      <c r="G61" s="96">
        <v>0.0449219728387966</v>
      </c>
      <c r="H61" s="96">
        <v>0.0025831090112868483</v>
      </c>
      <c r="I61" s="106">
        <v>10360.675121424716</v>
      </c>
      <c r="J61" s="106">
        <v>518.2187173819002</v>
      </c>
      <c r="K61" s="106">
        <v>1569.9607734134775</v>
      </c>
      <c r="L61" s="114">
        <v>66199.86163056224</v>
      </c>
      <c r="M61" s="114">
        <v>663.668720838102</v>
      </c>
      <c r="N61" s="114">
        <v>10763.69022709875</v>
      </c>
      <c r="O61" s="96">
        <v>0.25422160655235626</v>
      </c>
      <c r="P61" s="96">
        <v>3.0552225541913</v>
      </c>
      <c r="Q61" s="96">
        <v>0.4864027587249739</v>
      </c>
      <c r="R61" s="96">
        <v>1.7909562311265115</v>
      </c>
      <c r="S61" s="120">
        <v>0.17385490423977124</v>
      </c>
      <c r="T61" s="96">
        <v>0.010775788882189706</v>
      </c>
      <c r="U61" s="120">
        <v>0</v>
      </c>
      <c r="V61" s="96">
        <v>0.05718254575929971</v>
      </c>
      <c r="W61" s="110">
        <v>2178.337085306564</v>
      </c>
      <c r="X61" s="110">
        <v>348.80426730420373</v>
      </c>
      <c r="Y61" s="110">
        <v>536.6161374926068</v>
      </c>
      <c r="Z61" s="110">
        <v>1118.889817947519</v>
      </c>
      <c r="AA61" s="110">
        <v>25631.559226650057</v>
      </c>
      <c r="AB61" s="110">
        <v>2512.720656439529</v>
      </c>
      <c r="AC61" s="110">
        <v>0</v>
      </c>
      <c r="AD61" s="110">
        <v>11593.53823140533</v>
      </c>
    </row>
    <row r="62" spans="1:30" ht="14.25" customHeight="1">
      <c r="A62" s="94">
        <v>56</v>
      </c>
      <c r="B62" s="95" t="s">
        <v>48</v>
      </c>
      <c r="C62" s="96">
        <v>0.02195405570632397</v>
      </c>
      <c r="D62" s="96">
        <v>0.755014442500089</v>
      </c>
      <c r="E62" s="96">
        <v>0.18300006145744718</v>
      </c>
      <c r="F62" s="96">
        <v>0.012430577344197285</v>
      </c>
      <c r="G62" s="96">
        <v>0.02895777873378251</v>
      </c>
      <c r="H62" s="96">
        <v>0.002719492038025987</v>
      </c>
      <c r="I62" s="106">
        <v>1051.6188441563224</v>
      </c>
      <c r="J62" s="106">
        <v>485.15137650052696</v>
      </c>
      <c r="K62" s="106">
        <v>1313.0096463590849</v>
      </c>
      <c r="L62" s="114">
        <v>66962.99960967994</v>
      </c>
      <c r="M62" s="114">
        <v>1468.1295727450433</v>
      </c>
      <c r="N62" s="114">
        <v>13762.750520368718</v>
      </c>
      <c r="O62" s="96">
        <v>0.22920328905026752</v>
      </c>
      <c r="P62" s="96">
        <v>3.640934939434983</v>
      </c>
      <c r="Q62" s="96">
        <v>0.491157795644698</v>
      </c>
      <c r="R62" s="96">
        <v>1.5298326337057209</v>
      </c>
      <c r="S62" s="120">
        <v>0.18442311941058376</v>
      </c>
      <c r="T62" s="96">
        <v>0.04099305495518861</v>
      </c>
      <c r="U62" s="120">
        <v>0</v>
      </c>
      <c r="V62" s="96">
        <v>0.061335888495048174</v>
      </c>
      <c r="W62" s="110">
        <v>2459.0681977724926</v>
      </c>
      <c r="X62" s="110">
        <v>446.4082280157779</v>
      </c>
      <c r="Y62" s="110">
        <v>283.34289048392037</v>
      </c>
      <c r="Z62" s="110">
        <v>968.1806943774391</v>
      </c>
      <c r="AA62" s="110">
        <v>22747.17459242669</v>
      </c>
      <c r="AB62" s="110">
        <v>2350.346026166764</v>
      </c>
      <c r="AC62" s="110">
        <v>0</v>
      </c>
      <c r="AD62" s="110">
        <v>12972.275635253123</v>
      </c>
    </row>
    <row r="63" spans="1:30" ht="15">
      <c r="A63" s="94">
        <v>57</v>
      </c>
      <c r="B63" s="95" t="s">
        <v>82</v>
      </c>
      <c r="C63" s="96">
        <v>0.04726221327060453</v>
      </c>
      <c r="D63" s="96">
        <v>0.4360366974148661</v>
      </c>
      <c r="E63" s="96">
        <v>0.18013262177588976</v>
      </c>
      <c r="F63" s="96">
        <v>0.017494246337603613</v>
      </c>
      <c r="G63" s="96">
        <v>0.09403816947178666</v>
      </c>
      <c r="H63" s="96">
        <v>0.0029566403698134953</v>
      </c>
      <c r="I63" s="106">
        <v>1797.561859478909</v>
      </c>
      <c r="J63" s="106">
        <v>425.4438752014235</v>
      </c>
      <c r="K63" s="106">
        <v>1062.772450547158</v>
      </c>
      <c r="L63" s="114">
        <v>48806.94586325862</v>
      </c>
      <c r="M63" s="114">
        <v>1669.4264960542516</v>
      </c>
      <c r="N63" s="114">
        <v>16885.499935806907</v>
      </c>
      <c r="O63" s="96">
        <v>0.286839267242328</v>
      </c>
      <c r="P63" s="96">
        <v>4.6244290461971875</v>
      </c>
      <c r="Q63" s="96">
        <v>0.091753174818608</v>
      </c>
      <c r="R63" s="96">
        <v>1.2341996375828095</v>
      </c>
      <c r="S63" s="120">
        <v>0.17366936400918515</v>
      </c>
      <c r="T63" s="96">
        <v>0.01084940612000851</v>
      </c>
      <c r="U63" s="120">
        <v>0</v>
      </c>
      <c r="V63" s="96">
        <v>0.05781287828211317</v>
      </c>
      <c r="W63" s="110">
        <v>2391.5118496503674</v>
      </c>
      <c r="X63" s="110">
        <v>409.3019993668517</v>
      </c>
      <c r="Y63" s="110">
        <v>553.4879263748741</v>
      </c>
      <c r="Z63" s="110">
        <v>1183.7765987705525</v>
      </c>
      <c r="AA63" s="110">
        <v>26506.084252302793</v>
      </c>
      <c r="AB63" s="110">
        <v>4081.9372485377153</v>
      </c>
      <c r="AC63" s="110">
        <v>0</v>
      </c>
      <c r="AD63" s="110">
        <v>12565.740244660736</v>
      </c>
    </row>
    <row r="64" spans="1:30" ht="15">
      <c r="A64" s="94">
        <v>58</v>
      </c>
      <c r="B64" s="95" t="s">
        <v>49</v>
      </c>
      <c r="C64" s="96">
        <v>0</v>
      </c>
      <c r="D64" s="96">
        <v>0.14258705762119317</v>
      </c>
      <c r="E64" s="96">
        <v>0.043049032196406246</v>
      </c>
      <c r="F64" s="96">
        <v>0.008319241849933023</v>
      </c>
      <c r="G64" s="96">
        <v>0.007678766588000993</v>
      </c>
      <c r="H64" s="96">
        <v>0.0015877004086401732</v>
      </c>
      <c r="I64" s="106">
        <v>0</v>
      </c>
      <c r="J64" s="106">
        <v>314.1037388582888</v>
      </c>
      <c r="K64" s="106">
        <v>1482.3819711753647</v>
      </c>
      <c r="L64" s="114">
        <v>72798.67611636095</v>
      </c>
      <c r="M64" s="114">
        <v>2464.137308039747</v>
      </c>
      <c r="N64" s="114">
        <v>13675.885436893204</v>
      </c>
      <c r="O64" s="96">
        <v>0.28623983904011513</v>
      </c>
      <c r="P64" s="96">
        <v>4.103824265877533</v>
      </c>
      <c r="Q64" s="96">
        <v>0.35320708164748904</v>
      </c>
      <c r="R64" s="96">
        <v>1.640049051643744</v>
      </c>
      <c r="S64" s="120">
        <v>0.18143086875748074</v>
      </c>
      <c r="T64" s="96">
        <v>0.04935931797654627</v>
      </c>
      <c r="U64" s="120">
        <v>0</v>
      </c>
      <c r="V64" s="96">
        <v>0.05898386729621172</v>
      </c>
      <c r="W64" s="110">
        <v>1920.5776634770787</v>
      </c>
      <c r="X64" s="110">
        <v>353.79754311861893</v>
      </c>
      <c r="Y64" s="110">
        <v>425.3884342879952</v>
      </c>
      <c r="Z64" s="110">
        <v>987.7004286607196</v>
      </c>
      <c r="AA64" s="110">
        <v>24842.54967662034</v>
      </c>
      <c r="AB64" s="110">
        <v>1669.412666061679</v>
      </c>
      <c r="AC64" s="110">
        <v>0</v>
      </c>
      <c r="AD64" s="110">
        <v>13417.78699300351</v>
      </c>
    </row>
    <row r="65" spans="1:30" ht="14.25" customHeight="1">
      <c r="A65" s="94">
        <v>59</v>
      </c>
      <c r="B65" s="95" t="s">
        <v>50</v>
      </c>
      <c r="C65" s="96">
        <v>0.028329581595617784</v>
      </c>
      <c r="D65" s="96">
        <v>0.7336794808523351</v>
      </c>
      <c r="E65" s="96">
        <v>0.13546375189516688</v>
      </c>
      <c r="F65" s="96">
        <v>0.020875590864183825</v>
      </c>
      <c r="G65" s="96">
        <v>0.10054636629453968</v>
      </c>
      <c r="H65" s="96">
        <v>0.00386655448771527</v>
      </c>
      <c r="I65" s="106">
        <v>1083.4224248067387</v>
      </c>
      <c r="J65" s="106">
        <v>414.442086111528</v>
      </c>
      <c r="K65" s="106">
        <v>1322.3386633699236</v>
      </c>
      <c r="L65" s="114">
        <v>60553.646855715546</v>
      </c>
      <c r="M65" s="114">
        <v>1535.7820278943773</v>
      </c>
      <c r="N65" s="114">
        <v>11054.66047913692</v>
      </c>
      <c r="O65" s="96">
        <v>0.3092241085321537</v>
      </c>
      <c r="P65" s="96">
        <v>2.2506139097464053</v>
      </c>
      <c r="Q65" s="96">
        <v>0.5061125120245638</v>
      </c>
      <c r="R65" s="96">
        <v>1.9219854861835166</v>
      </c>
      <c r="S65" s="120">
        <v>0.17529063691379107</v>
      </c>
      <c r="T65" s="96">
        <v>0.03674810571104133</v>
      </c>
      <c r="U65" s="120">
        <v>0</v>
      </c>
      <c r="V65" s="96">
        <v>0.05843785179870361</v>
      </c>
      <c r="W65" s="110">
        <v>1672.4020491616975</v>
      </c>
      <c r="X65" s="110">
        <v>383.912717774813</v>
      </c>
      <c r="Y65" s="110">
        <v>421.51304130990917</v>
      </c>
      <c r="Z65" s="110">
        <v>899.7565410780528</v>
      </c>
      <c r="AA65" s="110">
        <v>25249.874974068785</v>
      </c>
      <c r="AB65" s="110">
        <v>1695.7296955686572</v>
      </c>
      <c r="AC65" s="110">
        <v>0</v>
      </c>
      <c r="AD65" s="110">
        <v>11035.26672279278</v>
      </c>
    </row>
    <row r="66" spans="1:30" ht="15">
      <c r="A66" s="94">
        <v>60</v>
      </c>
      <c r="B66" s="95" t="s">
        <v>51</v>
      </c>
      <c r="C66" s="96">
        <v>0.006108999469610911</v>
      </c>
      <c r="D66" s="96">
        <v>0.3874457203415746</v>
      </c>
      <c r="E66" s="96">
        <v>0.18204527657936134</v>
      </c>
      <c r="F66" s="96">
        <v>0.017250178216749668</v>
      </c>
      <c r="G66" s="96">
        <v>0.017053663544823894</v>
      </c>
      <c r="H66" s="96">
        <v>0.0014904033664166452</v>
      </c>
      <c r="I66" s="106">
        <v>4750.160922369932</v>
      </c>
      <c r="J66" s="106">
        <v>467.1214265936222</v>
      </c>
      <c r="K66" s="106">
        <v>1388.6835464301353</v>
      </c>
      <c r="L66" s="114">
        <v>83400.63019471084</v>
      </c>
      <c r="M66" s="114">
        <v>1881.1355458874714</v>
      </c>
      <c r="N66" s="114">
        <v>16927.805247225024</v>
      </c>
      <c r="O66" s="96">
        <v>0.28059820042250117</v>
      </c>
      <c r="P66" s="96">
        <v>3.3031816778990732</v>
      </c>
      <c r="Q66" s="96">
        <v>0.20755621586317277</v>
      </c>
      <c r="R66" s="96">
        <v>1.7092220571453178</v>
      </c>
      <c r="S66" s="120">
        <v>0.16462473713297304</v>
      </c>
      <c r="T66" s="96">
        <v>0.04217786677576097</v>
      </c>
      <c r="U66" s="120">
        <v>0</v>
      </c>
      <c r="V66" s="96">
        <v>0.05853579178299804</v>
      </c>
      <c r="W66" s="115">
        <v>2119.3088388764595</v>
      </c>
      <c r="X66" s="115">
        <v>427.9812047191</v>
      </c>
      <c r="Y66" s="115">
        <v>417.92446845052433</v>
      </c>
      <c r="Z66" s="115">
        <v>1075.9670689719367</v>
      </c>
      <c r="AA66" s="115">
        <v>26747.10637543416</v>
      </c>
      <c r="AB66" s="115">
        <v>2391.779350871819</v>
      </c>
      <c r="AC66" s="115">
        <v>0</v>
      </c>
      <c r="AD66" s="115">
        <v>12391.387612804081</v>
      </c>
    </row>
    <row r="67" spans="1:30" ht="15">
      <c r="A67" s="94">
        <v>61</v>
      </c>
      <c r="B67" s="95" t="s">
        <v>52</v>
      </c>
      <c r="C67" s="96">
        <v>0.011301969373538874</v>
      </c>
      <c r="D67" s="96">
        <v>0.2820443047876367</v>
      </c>
      <c r="E67" s="96">
        <v>0.18930706019041998</v>
      </c>
      <c r="F67" s="96">
        <v>0.01924886353778408</v>
      </c>
      <c r="G67" s="96">
        <v>0.09154350513048462</v>
      </c>
      <c r="H67" s="96">
        <v>0.0021465066808630216</v>
      </c>
      <c r="I67" s="106">
        <v>2078.3010562225286</v>
      </c>
      <c r="J67" s="106">
        <v>288.0852799991588</v>
      </c>
      <c r="K67" s="106">
        <v>808.9143385333641</v>
      </c>
      <c r="L67" s="114">
        <v>31699.27437309811</v>
      </c>
      <c r="M67" s="114">
        <v>1007.3249260924149</v>
      </c>
      <c r="N67" s="114">
        <v>8213.66597582038</v>
      </c>
      <c r="O67" s="96">
        <v>0.28052392421239014</v>
      </c>
      <c r="P67" s="96">
        <v>2.3199939582867555</v>
      </c>
      <c r="Q67" s="96">
        <v>0.5152272858126665</v>
      </c>
      <c r="R67" s="96">
        <v>1.8888750972992494</v>
      </c>
      <c r="S67" s="120">
        <v>0.17339642237856567</v>
      </c>
      <c r="T67" s="96">
        <v>0.03264768362359229</v>
      </c>
      <c r="U67" s="120">
        <v>0</v>
      </c>
      <c r="V67" s="96">
        <v>0.06055770696045744</v>
      </c>
      <c r="W67" s="110">
        <v>1875.7178913755051</v>
      </c>
      <c r="X67" s="110">
        <v>374.98078569292176</v>
      </c>
      <c r="Y67" s="110">
        <v>487.49597924095383</v>
      </c>
      <c r="Z67" s="110">
        <v>1104.8199319668915</v>
      </c>
      <c r="AA67" s="110">
        <v>23191.376329804436</v>
      </c>
      <c r="AB67" s="110">
        <v>1876.4806467866795</v>
      </c>
      <c r="AC67" s="110">
        <v>0</v>
      </c>
      <c r="AD67" s="110">
        <v>13299.637699412258</v>
      </c>
    </row>
    <row r="68" spans="1:30" ht="12.75" customHeight="1">
      <c r="A68" s="94">
        <v>62</v>
      </c>
      <c r="B68" s="95" t="s">
        <v>53</v>
      </c>
      <c r="C68" s="96">
        <v>0.013373466730089911</v>
      </c>
      <c r="D68" s="96">
        <v>0.27895788332722493</v>
      </c>
      <c r="E68" s="96">
        <v>0.13989223247218086</v>
      </c>
      <c r="F68" s="96">
        <v>0.010560281973502601</v>
      </c>
      <c r="G68" s="96">
        <v>0.10315707390107534</v>
      </c>
      <c r="H68" s="96">
        <v>0.0026525471970305445</v>
      </c>
      <c r="I68" s="106">
        <v>2662.0831486880465</v>
      </c>
      <c r="J68" s="106">
        <v>459.5979736831512</v>
      </c>
      <c r="K68" s="106">
        <v>1471.501390217418</v>
      </c>
      <c r="L68" s="114">
        <v>72781.15412334594</v>
      </c>
      <c r="M68" s="114">
        <v>1056.5196042561813</v>
      </c>
      <c r="N68" s="114">
        <v>22347.198494825963</v>
      </c>
      <c r="O68" s="96">
        <v>0.22703998926762736</v>
      </c>
      <c r="P68" s="96">
        <v>3.9358240760408476</v>
      </c>
      <c r="Q68" s="96">
        <v>0.40645507495891514</v>
      </c>
      <c r="R68" s="96">
        <v>1.3231875767818038</v>
      </c>
      <c r="S68" s="120">
        <v>0.1701897791541052</v>
      </c>
      <c r="T68" s="96">
        <v>0.06631587707955247</v>
      </c>
      <c r="U68" s="120">
        <v>0</v>
      </c>
      <c r="V68" s="96">
        <v>0.0754368411049872</v>
      </c>
      <c r="W68" s="110">
        <v>2188.998927652078</v>
      </c>
      <c r="X68" s="110">
        <v>410.72014413130375</v>
      </c>
      <c r="Y68" s="110">
        <v>531.6444960927591</v>
      </c>
      <c r="Z68" s="110">
        <v>982.8128746144283</v>
      </c>
      <c r="AA68" s="110">
        <v>23403.643468804228</v>
      </c>
      <c r="AB68" s="110">
        <v>1558.5090799258246</v>
      </c>
      <c r="AC68" s="110">
        <v>0</v>
      </c>
      <c r="AD68" s="110">
        <v>9994.586294196832</v>
      </c>
    </row>
    <row r="69" spans="1:30" ht="15">
      <c r="A69" s="94">
        <v>63</v>
      </c>
      <c r="B69" s="95" t="s">
        <v>54</v>
      </c>
      <c r="C69" s="96">
        <v>0.012823971097422383</v>
      </c>
      <c r="D69" s="96">
        <v>0.2654976082690895</v>
      </c>
      <c r="E69" s="96">
        <v>0.1328153360222132</v>
      </c>
      <c r="F69" s="96">
        <v>0.010910827572261469</v>
      </c>
      <c r="G69" s="96">
        <v>0.07599911398017872</v>
      </c>
      <c r="H69" s="96">
        <v>0.0005459232837084513</v>
      </c>
      <c r="I69" s="106">
        <v>2790.94802507837</v>
      </c>
      <c r="J69" s="106">
        <v>236.9863862042024</v>
      </c>
      <c r="K69" s="106">
        <v>681.1911211869896</v>
      </c>
      <c r="L69" s="114">
        <v>45588.72020190855</v>
      </c>
      <c r="M69" s="114">
        <v>1316</v>
      </c>
      <c r="N69" s="114">
        <v>14874.896907216495</v>
      </c>
      <c r="O69" s="96">
        <v>0.25760337067646355</v>
      </c>
      <c r="P69" s="96">
        <v>2.988411292536887</v>
      </c>
      <c r="Q69" s="96">
        <v>0.23409999951829127</v>
      </c>
      <c r="R69" s="96">
        <v>1.65235724160743</v>
      </c>
      <c r="S69" s="120">
        <v>0.2095280378558824</v>
      </c>
      <c r="T69" s="96">
        <v>0.039424647108222285</v>
      </c>
      <c r="U69" s="120">
        <v>0</v>
      </c>
      <c r="V69" s="96">
        <v>0.059900077555103466</v>
      </c>
      <c r="W69" s="110">
        <v>2047.4697408854897</v>
      </c>
      <c r="X69" s="110">
        <v>433.44555698434567</v>
      </c>
      <c r="Y69" s="110">
        <v>437.91984210544365</v>
      </c>
      <c r="Z69" s="110">
        <v>967.0039341729346</v>
      </c>
      <c r="AA69" s="110">
        <v>24752.46671213613</v>
      </c>
      <c r="AB69" s="110">
        <v>1660.0095202215616</v>
      </c>
      <c r="AC69" s="110">
        <v>0</v>
      </c>
      <c r="AD69" s="110">
        <v>6200.755372975292</v>
      </c>
    </row>
    <row r="70" spans="1:30" ht="15">
      <c r="A70" s="94">
        <v>64</v>
      </c>
      <c r="B70" s="95" t="s">
        <v>55</v>
      </c>
      <c r="C70" s="96">
        <v>0.004066407924167933</v>
      </c>
      <c r="D70" s="96">
        <v>0.5507963050871447</v>
      </c>
      <c r="E70" s="96">
        <v>0.1294436082094685</v>
      </c>
      <c r="F70" s="96">
        <v>0.019307883694690213</v>
      </c>
      <c r="G70" s="96">
        <v>0.06916312625186762</v>
      </c>
      <c r="H70" s="96">
        <v>0.003959062388430219</v>
      </c>
      <c r="I70" s="106">
        <v>5520.1873289010555</v>
      </c>
      <c r="J70" s="106">
        <v>276.76431550484847</v>
      </c>
      <c r="K70" s="106">
        <v>772.464872136666</v>
      </c>
      <c r="L70" s="114">
        <v>31860.951486697966</v>
      </c>
      <c r="M70" s="114">
        <v>505.6508662811419</v>
      </c>
      <c r="N70" s="114">
        <v>9798.811407913236</v>
      </c>
      <c r="O70" s="96">
        <v>0.22932806915926884</v>
      </c>
      <c r="P70" s="96">
        <v>2.251070368925612</v>
      </c>
      <c r="Q70" s="96">
        <v>0.5363499887702874</v>
      </c>
      <c r="R70" s="96">
        <v>1.9088344346332218</v>
      </c>
      <c r="S70" s="120">
        <v>0.1782206618832031</v>
      </c>
      <c r="T70" s="96">
        <v>0.04073588109901454</v>
      </c>
      <c r="U70" s="120">
        <v>0</v>
      </c>
      <c r="V70" s="96">
        <v>0.05681052519592893</v>
      </c>
      <c r="W70" s="110">
        <v>2316.8101454604184</v>
      </c>
      <c r="X70" s="110">
        <v>416.5443634480854</v>
      </c>
      <c r="Y70" s="110">
        <v>485.5868316965519</v>
      </c>
      <c r="Z70" s="110">
        <v>1063.9194339914748</v>
      </c>
      <c r="AA70" s="110">
        <v>24377.910490196944</v>
      </c>
      <c r="AB70" s="110">
        <v>2593.52365936702</v>
      </c>
      <c r="AC70" s="110">
        <v>0</v>
      </c>
      <c r="AD70" s="110">
        <v>8538.363601054238</v>
      </c>
    </row>
    <row r="71" spans="1:30" ht="28.5">
      <c r="A71" s="92">
        <v>65</v>
      </c>
      <c r="B71" s="102" t="s">
        <v>119</v>
      </c>
      <c r="C71" s="66">
        <v>0.022972102199664723</v>
      </c>
      <c r="D71" s="66">
        <v>0.4198701457080754</v>
      </c>
      <c r="E71" s="66">
        <v>0.09620174611798422</v>
      </c>
      <c r="F71" s="66">
        <v>0.015782773348581823</v>
      </c>
      <c r="G71" s="66">
        <v>0.01608216960810289</v>
      </c>
      <c r="H71" s="66">
        <v>0.002037275768654195</v>
      </c>
      <c r="I71" s="42">
        <v>2242.02946492044</v>
      </c>
      <c r="J71" s="42">
        <v>910.171495634994</v>
      </c>
      <c r="K71" s="42">
        <v>2076.6360508453536</v>
      </c>
      <c r="L71" s="47">
        <v>102198.27902355655</v>
      </c>
      <c r="M71" s="47">
        <v>1708.876387408369</v>
      </c>
      <c r="N71" s="47">
        <v>21530.514017946163</v>
      </c>
      <c r="O71" s="66">
        <v>0.2692692328339384</v>
      </c>
      <c r="P71" s="66">
        <v>3.6637212765323657</v>
      </c>
      <c r="Q71" s="66">
        <v>0.3225792783078671</v>
      </c>
      <c r="R71" s="66">
        <v>1.638159295903587</v>
      </c>
      <c r="S71" s="119">
        <v>0.1804719367701006</v>
      </c>
      <c r="T71" s="66">
        <v>0.036098943189527694</v>
      </c>
      <c r="U71" s="119">
        <v>0.017278882284697348</v>
      </c>
      <c r="V71" s="66">
        <v>0.06123074781172548</v>
      </c>
      <c r="W71" s="47">
        <v>3005.2411624239853</v>
      </c>
      <c r="X71" s="47">
        <v>585.1242127066733</v>
      </c>
      <c r="Y71" s="47">
        <v>625.1946762638244</v>
      </c>
      <c r="Z71" s="47">
        <v>1430.3687408910237</v>
      </c>
      <c r="AA71" s="47">
        <v>34301.48101182585</v>
      </c>
      <c r="AB71" s="47">
        <v>2844.28679666574</v>
      </c>
      <c r="AC71" s="47">
        <v>3469.904412239216</v>
      </c>
      <c r="AD71" s="47">
        <v>14167.948504888316</v>
      </c>
    </row>
    <row r="72" spans="1:30" ht="15">
      <c r="A72" s="94">
        <v>66</v>
      </c>
      <c r="B72" s="95" t="s">
        <v>56</v>
      </c>
      <c r="C72" s="96">
        <v>0.004125787798063803</v>
      </c>
      <c r="D72" s="96">
        <v>0.43869213919080724</v>
      </c>
      <c r="E72" s="96">
        <v>0.13235355541735894</v>
      </c>
      <c r="F72" s="96">
        <v>0.014813852251315703</v>
      </c>
      <c r="G72" s="96">
        <v>0.014359040997985836</v>
      </c>
      <c r="H72" s="96">
        <v>0.0029145047662362976</v>
      </c>
      <c r="I72" s="106">
        <v>2742.87879640045</v>
      </c>
      <c r="J72" s="106">
        <v>217.00554869388824</v>
      </c>
      <c r="K72" s="106">
        <v>904.19493315801</v>
      </c>
      <c r="L72" s="114">
        <v>55789.76441102757</v>
      </c>
      <c r="M72" s="114">
        <v>1029.6542501616032</v>
      </c>
      <c r="N72" s="114">
        <v>8751.519506369426</v>
      </c>
      <c r="O72" s="96">
        <v>0.25213801303505373</v>
      </c>
      <c r="P72" s="96">
        <v>2.304154923375022</v>
      </c>
      <c r="Q72" s="96">
        <v>0.32069204685573366</v>
      </c>
      <c r="R72" s="96">
        <v>1.7700171745640303</v>
      </c>
      <c r="S72" s="120">
        <v>0.1816584463625154</v>
      </c>
      <c r="T72" s="96">
        <v>0.035005284481240094</v>
      </c>
      <c r="U72" s="120">
        <v>0</v>
      </c>
      <c r="V72" s="96">
        <v>0.064384798308966</v>
      </c>
      <c r="W72" s="110">
        <v>2304.756870518989</v>
      </c>
      <c r="X72" s="110">
        <v>448.2193290681396</v>
      </c>
      <c r="Y72" s="110">
        <v>523.0396716685376</v>
      </c>
      <c r="Z72" s="110">
        <v>1180.3368699704306</v>
      </c>
      <c r="AA72" s="110">
        <v>25615.667765629925</v>
      </c>
      <c r="AB72" s="110">
        <v>1358.2618882878348</v>
      </c>
      <c r="AC72" s="110">
        <v>0</v>
      </c>
      <c r="AD72" s="110">
        <v>12753.368814336034</v>
      </c>
    </row>
    <row r="73" spans="1:30" ht="15">
      <c r="A73" s="94">
        <v>67</v>
      </c>
      <c r="B73" s="95" t="s">
        <v>57</v>
      </c>
      <c r="C73" s="96">
        <v>0.014796746240074495</v>
      </c>
      <c r="D73" s="96">
        <v>0.5559645875779387</v>
      </c>
      <c r="E73" s="96">
        <v>0.05948767738428076</v>
      </c>
      <c r="F73" s="96">
        <v>0.017790737472419205</v>
      </c>
      <c r="G73" s="96">
        <v>0.009610841185901359</v>
      </c>
      <c r="H73" s="96">
        <v>0.002468125910218138</v>
      </c>
      <c r="I73" s="106">
        <v>7572.369080692992</v>
      </c>
      <c r="J73" s="106">
        <v>673.1707526595856</v>
      </c>
      <c r="K73" s="106">
        <v>1750.8284895683705</v>
      </c>
      <c r="L73" s="114">
        <v>100248.9095074902</v>
      </c>
      <c r="M73" s="114">
        <v>2539.3413913252434</v>
      </c>
      <c r="N73" s="114">
        <v>21447.933189856834</v>
      </c>
      <c r="O73" s="96">
        <v>0.2547976761124003</v>
      </c>
      <c r="P73" s="96">
        <v>5.134128332654329</v>
      </c>
      <c r="Q73" s="96">
        <v>0.3186091976668411</v>
      </c>
      <c r="R73" s="96">
        <v>1.091182144541387</v>
      </c>
      <c r="S73" s="120">
        <v>0.17509634576965627</v>
      </c>
      <c r="T73" s="96">
        <v>0.027535545192695996</v>
      </c>
      <c r="U73" s="120">
        <v>0</v>
      </c>
      <c r="V73" s="96">
        <v>0.06056812579730972</v>
      </c>
      <c r="W73" s="110">
        <v>2671.8339234545183</v>
      </c>
      <c r="X73" s="110">
        <v>421.050754473882</v>
      </c>
      <c r="Y73" s="110">
        <v>519.2328223236345</v>
      </c>
      <c r="Z73" s="110">
        <v>932.0335297824082</v>
      </c>
      <c r="AA73" s="110">
        <v>26655.699145040227</v>
      </c>
      <c r="AB73" s="110">
        <v>2692.953468608105</v>
      </c>
      <c r="AC73" s="110">
        <v>0</v>
      </c>
      <c r="AD73" s="110">
        <v>12341.61910754433</v>
      </c>
    </row>
    <row r="74" spans="1:30" ht="15">
      <c r="A74" s="94">
        <v>68</v>
      </c>
      <c r="B74" s="95" t="s">
        <v>58</v>
      </c>
      <c r="C74" s="96">
        <v>0.004153644991908573</v>
      </c>
      <c r="D74" s="96">
        <v>0.00909649628151841</v>
      </c>
      <c r="E74" s="96">
        <v>0</v>
      </c>
      <c r="F74" s="96">
        <v>0.0019895148306162545</v>
      </c>
      <c r="G74" s="96">
        <v>0</v>
      </c>
      <c r="H74" s="96">
        <v>0</v>
      </c>
      <c r="I74" s="106">
        <v>400.1256206554121</v>
      </c>
      <c r="J74" s="106">
        <v>2203.0727025392985</v>
      </c>
      <c r="K74" s="106">
        <v>0</v>
      </c>
      <c r="L74" s="114">
        <v>22618.717346233585</v>
      </c>
      <c r="M74" s="114">
        <v>0</v>
      </c>
      <c r="N74" s="114">
        <v>0</v>
      </c>
      <c r="O74" s="96">
        <v>0.3092679742118005</v>
      </c>
      <c r="P74" s="96">
        <v>3.844540514299226</v>
      </c>
      <c r="Q74" s="96">
        <v>0.5504021472031048</v>
      </c>
      <c r="R74" s="96">
        <v>2.27858049116992</v>
      </c>
      <c r="S74" s="120">
        <v>0.18860777063763925</v>
      </c>
      <c r="T74" s="96">
        <v>0.062198023406913265</v>
      </c>
      <c r="U74" s="120">
        <v>0.09193829302096215</v>
      </c>
      <c r="V74" s="96">
        <v>0.06398363929443063</v>
      </c>
      <c r="W74" s="110">
        <v>2108.0575180822343</v>
      </c>
      <c r="X74" s="110">
        <v>611.8745325741672</v>
      </c>
      <c r="Y74" s="110">
        <v>396.02691167152454</v>
      </c>
      <c r="Z74" s="110">
        <v>948.9251954463653</v>
      </c>
      <c r="AA74" s="110">
        <v>31971.79444754681</v>
      </c>
      <c r="AB74" s="110">
        <v>3070.2038756560355</v>
      </c>
      <c r="AC74" s="110">
        <v>1978.6095895607314</v>
      </c>
      <c r="AD74" s="110">
        <v>14816.65347970174</v>
      </c>
    </row>
    <row r="75" spans="1:30" ht="27" customHeight="1">
      <c r="A75" s="94">
        <v>69</v>
      </c>
      <c r="B75" s="95" t="s">
        <v>120</v>
      </c>
      <c r="C75" s="96">
        <v>0</v>
      </c>
      <c r="D75" s="96">
        <v>0.6345399276473717</v>
      </c>
      <c r="E75" s="96">
        <v>0.13874430999136317</v>
      </c>
      <c r="F75" s="96">
        <v>0.02216191128965333</v>
      </c>
      <c r="G75" s="96">
        <v>0</v>
      </c>
      <c r="H75" s="96">
        <v>0.002016283951793601</v>
      </c>
      <c r="I75" s="106">
        <v>0</v>
      </c>
      <c r="J75" s="106">
        <v>2006.3892569661543</v>
      </c>
      <c r="K75" s="106">
        <v>4621.075413264334</v>
      </c>
      <c r="L75" s="114">
        <v>190270.9122101409</v>
      </c>
      <c r="M75" s="114">
        <v>0</v>
      </c>
      <c r="N75" s="114">
        <v>28912.544512195123</v>
      </c>
      <c r="O75" s="96">
        <v>0.3173659154306281</v>
      </c>
      <c r="P75" s="96">
        <v>3.4905408494939287</v>
      </c>
      <c r="Q75" s="96">
        <v>0.40485960984107155</v>
      </c>
      <c r="R75" s="96">
        <v>2.281089851050176</v>
      </c>
      <c r="S75" s="120">
        <v>0.1966608417218872</v>
      </c>
      <c r="T75" s="96">
        <v>0.05767982499422307</v>
      </c>
      <c r="U75" s="120">
        <v>0.052180554082804115</v>
      </c>
      <c r="V75" s="96">
        <v>0.06426889792085634</v>
      </c>
      <c r="W75" s="110">
        <v>5100.052651807045</v>
      </c>
      <c r="X75" s="110">
        <v>1161.7046113641986</v>
      </c>
      <c r="Y75" s="110">
        <v>1229.28511908727</v>
      </c>
      <c r="Z75" s="110">
        <v>2260.4004927486308</v>
      </c>
      <c r="AA75" s="110">
        <v>62454.247286894184</v>
      </c>
      <c r="AB75" s="110">
        <v>4317.984368358412</v>
      </c>
      <c r="AC75" s="110">
        <v>5778.878365362026</v>
      </c>
      <c r="AD75" s="110">
        <v>24210.5038911248</v>
      </c>
    </row>
    <row r="76" spans="1:30" ht="30">
      <c r="A76" s="94">
        <v>70</v>
      </c>
      <c r="B76" s="95" t="s">
        <v>121</v>
      </c>
      <c r="C76" s="96">
        <v>0</v>
      </c>
      <c r="D76" s="96">
        <v>0.6426669712265776</v>
      </c>
      <c r="E76" s="96">
        <v>0.12871837694531402</v>
      </c>
      <c r="F76" s="96">
        <v>0.01566923295837515</v>
      </c>
      <c r="G76" s="96">
        <v>0.02265850845528212</v>
      </c>
      <c r="H76" s="96">
        <v>0.003418809819810374</v>
      </c>
      <c r="I76" s="106">
        <v>0</v>
      </c>
      <c r="J76" s="106">
        <v>1722.720531039968</v>
      </c>
      <c r="K76" s="106">
        <v>5047.144685740884</v>
      </c>
      <c r="L76" s="114">
        <v>170018.6613693392</v>
      </c>
      <c r="M76" s="114">
        <v>2680.662287225252</v>
      </c>
      <c r="N76" s="114">
        <v>45490.143483023</v>
      </c>
      <c r="O76" s="96">
        <v>0.2847118221114755</v>
      </c>
      <c r="P76" s="96">
        <v>4.361586422581223</v>
      </c>
      <c r="Q76" s="96">
        <v>0.3077827134917631</v>
      </c>
      <c r="R76" s="96">
        <v>1.2129675069855543</v>
      </c>
      <c r="S76" s="120">
        <v>0.18196667578154002</v>
      </c>
      <c r="T76" s="96">
        <v>0.011214916037529133</v>
      </c>
      <c r="U76" s="120">
        <v>0</v>
      </c>
      <c r="V76" s="96">
        <v>0.05591159900835007</v>
      </c>
      <c r="W76" s="110">
        <v>7310.140451975245</v>
      </c>
      <c r="X76" s="110">
        <v>1348.874558856989</v>
      </c>
      <c r="Y76" s="110">
        <v>2004.068751066421</v>
      </c>
      <c r="Z76" s="110">
        <v>3892.070992842789</v>
      </c>
      <c r="AA76" s="110">
        <v>72540.33296843279</v>
      </c>
      <c r="AB76" s="110">
        <v>10242.243823671888</v>
      </c>
      <c r="AC76" s="110">
        <v>0</v>
      </c>
      <c r="AD76" s="110">
        <v>25220.070704453443</v>
      </c>
    </row>
    <row r="77" spans="1:30" ht="15">
      <c r="A77" s="94">
        <v>71</v>
      </c>
      <c r="B77" s="95" t="s">
        <v>59</v>
      </c>
      <c r="C77" s="96">
        <v>0.059723496564702765</v>
      </c>
      <c r="D77" s="96">
        <v>0.2838402201149708</v>
      </c>
      <c r="E77" s="96">
        <v>0.14795601814028903</v>
      </c>
      <c r="F77" s="96">
        <v>0.01632208953825446</v>
      </c>
      <c r="G77" s="96">
        <v>0.03766315233797886</v>
      </c>
      <c r="H77" s="96">
        <v>0.001933890095626152</v>
      </c>
      <c r="I77" s="106">
        <v>653.283338514887</v>
      </c>
      <c r="J77" s="106">
        <v>311.4188632951037</v>
      </c>
      <c r="K77" s="106">
        <v>993.83549827011</v>
      </c>
      <c r="L77" s="114">
        <v>53724.05906648699</v>
      </c>
      <c r="M77" s="114">
        <v>1421.3157044475456</v>
      </c>
      <c r="N77" s="114">
        <v>16363.605908419499</v>
      </c>
      <c r="O77" s="96">
        <v>0.2512465904885675</v>
      </c>
      <c r="P77" s="96">
        <v>2.047760117177389</v>
      </c>
      <c r="Q77" s="96">
        <v>0.20030807333353468</v>
      </c>
      <c r="R77" s="96">
        <v>1.8081446076016827</v>
      </c>
      <c r="S77" s="120">
        <v>0.17599528941928713</v>
      </c>
      <c r="T77" s="96">
        <v>0.030603531862895227</v>
      </c>
      <c r="U77" s="120">
        <v>0</v>
      </c>
      <c r="V77" s="96">
        <v>0.05957721634826683</v>
      </c>
      <c r="W77" s="110">
        <v>2081.6558350803634</v>
      </c>
      <c r="X77" s="110">
        <v>419.12930937991246</v>
      </c>
      <c r="Y77" s="110">
        <v>242.88497288705005</v>
      </c>
      <c r="Z77" s="110">
        <v>1379.9029617148744</v>
      </c>
      <c r="AA77" s="110">
        <v>26594.65634522977</v>
      </c>
      <c r="AB77" s="110">
        <v>1565.0266191960745</v>
      </c>
      <c r="AC77" s="110">
        <v>0</v>
      </c>
      <c r="AD77" s="110">
        <v>10023.764002994381</v>
      </c>
    </row>
    <row r="78" spans="1:30" ht="28.5">
      <c r="A78" s="92">
        <v>72</v>
      </c>
      <c r="B78" s="102" t="s">
        <v>122</v>
      </c>
      <c r="C78" s="66">
        <v>0.008073005057795653</v>
      </c>
      <c r="D78" s="66">
        <v>0.397825226010039</v>
      </c>
      <c r="E78" s="66">
        <v>0.13934230389094285</v>
      </c>
      <c r="F78" s="66">
        <v>0.012220949138406993</v>
      </c>
      <c r="G78" s="66">
        <v>0.04886925507416129</v>
      </c>
      <c r="H78" s="66">
        <v>0.002469515806510557</v>
      </c>
      <c r="I78" s="42">
        <v>2328.1598110292753</v>
      </c>
      <c r="J78" s="42">
        <v>426.31326747911925</v>
      </c>
      <c r="K78" s="42">
        <v>1300.1540743244122</v>
      </c>
      <c r="L78" s="47">
        <v>76879.33497488969</v>
      </c>
      <c r="M78" s="47">
        <v>1316.5632852615183</v>
      </c>
      <c r="N78" s="47">
        <v>11472.68322122336</v>
      </c>
      <c r="O78" s="66">
        <v>0.3063163526708172</v>
      </c>
      <c r="P78" s="66">
        <v>2.9538976213581565</v>
      </c>
      <c r="Q78" s="66">
        <v>0.39891771208453486</v>
      </c>
      <c r="R78" s="66">
        <v>1.6425102191097736</v>
      </c>
      <c r="S78" s="119">
        <v>0.18972856184330816</v>
      </c>
      <c r="T78" s="66">
        <v>0.03291603491897532</v>
      </c>
      <c r="U78" s="119">
        <v>0</v>
      </c>
      <c r="V78" s="66">
        <v>0.06273105101864046</v>
      </c>
      <c r="W78" s="47">
        <v>2209.1870537994755</v>
      </c>
      <c r="X78" s="47">
        <v>517.2114700490148</v>
      </c>
      <c r="Y78" s="47">
        <v>505.6878906853978</v>
      </c>
      <c r="Z78" s="47">
        <v>1316.5824699389477</v>
      </c>
      <c r="AA78" s="47">
        <v>29056.59834887753</v>
      </c>
      <c r="AB78" s="47">
        <v>2290.2452008538717</v>
      </c>
      <c r="AC78" s="47">
        <v>0</v>
      </c>
      <c r="AD78" s="47">
        <v>11664.85475090158</v>
      </c>
    </row>
    <row r="79" spans="1:30" ht="15">
      <c r="A79" s="94">
        <v>73</v>
      </c>
      <c r="B79" s="95" t="s">
        <v>60</v>
      </c>
      <c r="C79" s="96">
        <v>0.021453702111442128</v>
      </c>
      <c r="D79" s="96">
        <v>0.02418189169970394</v>
      </c>
      <c r="E79" s="96">
        <v>0.05116633590660018</v>
      </c>
      <c r="F79" s="96">
        <v>0.009602111906897625</v>
      </c>
      <c r="G79" s="96">
        <v>0.004178266507406082</v>
      </c>
      <c r="H79" s="96">
        <v>0.0027560756828607417</v>
      </c>
      <c r="I79" s="106">
        <v>1125.636048526863</v>
      </c>
      <c r="J79" s="106">
        <v>687.7762829137037</v>
      </c>
      <c r="K79" s="106">
        <v>1005.0320646743573</v>
      </c>
      <c r="L79" s="114">
        <v>53259.235721200384</v>
      </c>
      <c r="M79" s="114">
        <v>3335.40489432703</v>
      </c>
      <c r="N79" s="114">
        <v>7561.720067453625</v>
      </c>
      <c r="O79" s="96">
        <v>0.22980663893762748</v>
      </c>
      <c r="P79" s="96">
        <v>2.5835077531462365</v>
      </c>
      <c r="Q79" s="96">
        <v>0.13996187999323104</v>
      </c>
      <c r="R79" s="96">
        <v>1.8469009681412933</v>
      </c>
      <c r="S79" s="120">
        <v>0.20683220962441107</v>
      </c>
      <c r="T79" s="96">
        <v>0</v>
      </c>
      <c r="U79" s="120">
        <v>0</v>
      </c>
      <c r="V79" s="96">
        <v>0.06159765579771458</v>
      </c>
      <c r="W79" s="115">
        <v>3309.1677776916517</v>
      </c>
      <c r="X79" s="115">
        <v>603.1651334081432</v>
      </c>
      <c r="Y79" s="115">
        <v>940.5602787234719</v>
      </c>
      <c r="Z79" s="115">
        <v>1573.7912709263157</v>
      </c>
      <c r="AA79" s="115">
        <v>31446.68201098073</v>
      </c>
      <c r="AB79" s="115">
        <v>0</v>
      </c>
      <c r="AC79" s="115">
        <v>0</v>
      </c>
      <c r="AD79" s="115">
        <v>17482.945344129555</v>
      </c>
    </row>
    <row r="80" spans="1:30" ht="15">
      <c r="A80" s="94">
        <v>74</v>
      </c>
      <c r="B80" s="95" t="s">
        <v>61</v>
      </c>
      <c r="C80" s="96">
        <v>0.006155042737131013</v>
      </c>
      <c r="D80" s="96">
        <v>0.497120995557293</v>
      </c>
      <c r="E80" s="96">
        <v>0.19476750104857657</v>
      </c>
      <c r="F80" s="96">
        <v>0.01104772143290535</v>
      </c>
      <c r="G80" s="96">
        <v>0.03222693233321524</v>
      </c>
      <c r="H80" s="96">
        <v>0.0008001759165373761</v>
      </c>
      <c r="I80" s="106">
        <v>6089.7646377770425</v>
      </c>
      <c r="J80" s="106">
        <v>517.3156657396676</v>
      </c>
      <c r="K80" s="106">
        <v>1384.982343440468</v>
      </c>
      <c r="L80" s="114">
        <v>100459.21691854036</v>
      </c>
      <c r="M80" s="114">
        <v>1838.0807745766995</v>
      </c>
      <c r="N80" s="114">
        <v>20450.881679389313</v>
      </c>
      <c r="O80" s="96">
        <v>0.30097646429092795</v>
      </c>
      <c r="P80" s="96">
        <v>2.5146023584370085</v>
      </c>
      <c r="Q80" s="96">
        <v>0.5853808129632934</v>
      </c>
      <c r="R80" s="96">
        <v>2.1094112423156153</v>
      </c>
      <c r="S80" s="120">
        <v>0.1806083842922256</v>
      </c>
      <c r="T80" s="96">
        <v>0.042826758690045576</v>
      </c>
      <c r="U80" s="120">
        <v>0</v>
      </c>
      <c r="V80" s="96">
        <v>0.06674567322508962</v>
      </c>
      <c r="W80" s="110">
        <v>2372.804434668966</v>
      </c>
      <c r="X80" s="110">
        <v>504.1061305959739</v>
      </c>
      <c r="Y80" s="110">
        <v>632.282765500174</v>
      </c>
      <c r="Z80" s="110">
        <v>1232.3128635395676</v>
      </c>
      <c r="AA80" s="110">
        <v>32111.30477393281</v>
      </c>
      <c r="AB80" s="110">
        <v>3360.637850633211</v>
      </c>
      <c r="AC80" s="110">
        <v>0</v>
      </c>
      <c r="AD80" s="110">
        <v>14448.834368687252</v>
      </c>
    </row>
    <row r="81" spans="1:30" ht="15">
      <c r="A81" s="94">
        <v>75</v>
      </c>
      <c r="B81" s="95" t="s">
        <v>62</v>
      </c>
      <c r="C81" s="96">
        <v>0.0006082937044769783</v>
      </c>
      <c r="D81" s="96">
        <v>0.42261838757813563</v>
      </c>
      <c r="E81" s="96">
        <v>0.1717542620161768</v>
      </c>
      <c r="F81" s="96">
        <v>0.01809990590456759</v>
      </c>
      <c r="G81" s="96">
        <v>0.017279343042799166</v>
      </c>
      <c r="H81" s="96">
        <v>0.003516697979007531</v>
      </c>
      <c r="I81" s="106">
        <v>3302.0833333333335</v>
      </c>
      <c r="J81" s="106">
        <v>525.5454143364769</v>
      </c>
      <c r="K81" s="106">
        <v>1830.9731978159816</v>
      </c>
      <c r="L81" s="114">
        <v>95913.77104848591</v>
      </c>
      <c r="M81" s="114">
        <v>3033.337550421709</v>
      </c>
      <c r="N81" s="114">
        <v>15076.83873873874</v>
      </c>
      <c r="O81" s="96">
        <v>0.32104885379749676</v>
      </c>
      <c r="P81" s="96">
        <v>2.3634234188045142</v>
      </c>
      <c r="Q81" s="96">
        <v>0.46254414017188233</v>
      </c>
      <c r="R81" s="96">
        <v>1.6432801194588462</v>
      </c>
      <c r="S81" s="120">
        <v>0.2464351403833706</v>
      </c>
      <c r="T81" s="96">
        <v>0.036606702256516084</v>
      </c>
      <c r="U81" s="120">
        <v>0</v>
      </c>
      <c r="V81" s="96">
        <v>0.061434147029230245</v>
      </c>
      <c r="W81" s="110">
        <v>2791.527532413091</v>
      </c>
      <c r="X81" s="110">
        <v>668.3018318435171</v>
      </c>
      <c r="Y81" s="110">
        <v>820.9313741790672</v>
      </c>
      <c r="Z81" s="110">
        <v>1997.110928679374</v>
      </c>
      <c r="AA81" s="110">
        <v>33302.95061503654</v>
      </c>
      <c r="AB81" s="110">
        <v>2857.421043417367</v>
      </c>
      <c r="AC81" s="110">
        <v>0</v>
      </c>
      <c r="AD81" s="110">
        <v>19254.194345921136</v>
      </c>
    </row>
    <row r="82" spans="1:30" ht="15">
      <c r="A82" s="94">
        <v>76</v>
      </c>
      <c r="B82" s="95" t="s">
        <v>63</v>
      </c>
      <c r="C82" s="96">
        <v>0.004592189365868017</v>
      </c>
      <c r="D82" s="96">
        <v>0.4691689907057068</v>
      </c>
      <c r="E82" s="96">
        <v>0.11375030040183985</v>
      </c>
      <c r="F82" s="96">
        <v>0.01172358932227482</v>
      </c>
      <c r="G82" s="96">
        <v>0.09325777179147549</v>
      </c>
      <c r="H82" s="96">
        <v>0.0011848407451083402</v>
      </c>
      <c r="I82" s="106">
        <v>2863.934279918864</v>
      </c>
      <c r="J82" s="106">
        <v>357.3016585861714</v>
      </c>
      <c r="K82" s="106">
        <v>1061.1600583042632</v>
      </c>
      <c r="L82" s="114">
        <v>44787.9218178929</v>
      </c>
      <c r="M82" s="114">
        <v>1326.7421842226174</v>
      </c>
      <c r="N82" s="114">
        <v>8043.056603773585</v>
      </c>
      <c r="O82" s="96">
        <v>0.2884198357142468</v>
      </c>
      <c r="P82" s="96">
        <v>2.302943437931141</v>
      </c>
      <c r="Q82" s="96">
        <v>0.5299115314493247</v>
      </c>
      <c r="R82" s="96">
        <v>1.6182673833340302</v>
      </c>
      <c r="S82" s="120">
        <v>0.17202379762205552</v>
      </c>
      <c r="T82" s="96">
        <v>0.02726765417467222</v>
      </c>
      <c r="U82" s="120">
        <v>0</v>
      </c>
      <c r="V82" s="96">
        <v>0.059628566598623256</v>
      </c>
      <c r="W82" s="110">
        <v>2675.507269759439</v>
      </c>
      <c r="X82" s="110">
        <v>570.3943954681323</v>
      </c>
      <c r="Y82" s="110">
        <v>669.0967189777892</v>
      </c>
      <c r="Z82" s="110">
        <v>1640.774905871464</v>
      </c>
      <c r="AA82" s="110">
        <v>31000.070976467978</v>
      </c>
      <c r="AB82" s="110">
        <v>4236.644023731751</v>
      </c>
      <c r="AC82" s="110">
        <v>0</v>
      </c>
      <c r="AD82" s="110">
        <v>15656.873612974028</v>
      </c>
    </row>
    <row r="83" spans="1:30" ht="15">
      <c r="A83" s="94">
        <v>77</v>
      </c>
      <c r="B83" s="95" t="s">
        <v>64</v>
      </c>
      <c r="C83" s="96">
        <v>0</v>
      </c>
      <c r="D83" s="96">
        <v>0.2685514062338279</v>
      </c>
      <c r="E83" s="96">
        <v>0.12640705426767543</v>
      </c>
      <c r="F83" s="96">
        <v>0.009765337385885238</v>
      </c>
      <c r="G83" s="96">
        <v>0.0046344330592643646</v>
      </c>
      <c r="H83" s="96">
        <v>0.003929275564273254</v>
      </c>
      <c r="I83" s="106">
        <v>0</v>
      </c>
      <c r="J83" s="106">
        <v>295.1722394036529</v>
      </c>
      <c r="K83" s="106">
        <v>860.075512330208</v>
      </c>
      <c r="L83" s="114">
        <v>56132.17660491168</v>
      </c>
      <c r="M83" s="114">
        <v>1518.175760326827</v>
      </c>
      <c r="N83" s="114">
        <v>8322.185351750722</v>
      </c>
      <c r="O83" s="96">
        <v>0.3101362301299087</v>
      </c>
      <c r="P83" s="96">
        <v>2.5797883482444135</v>
      </c>
      <c r="Q83" s="96">
        <v>0.08129798365470725</v>
      </c>
      <c r="R83" s="96">
        <v>2.0593189862318098</v>
      </c>
      <c r="S83" s="120">
        <v>0.19117181637822725</v>
      </c>
      <c r="T83" s="96">
        <v>0.0334844973571529</v>
      </c>
      <c r="U83" s="120">
        <v>0</v>
      </c>
      <c r="V83" s="96">
        <v>0.06370084870586976</v>
      </c>
      <c r="W83" s="110">
        <v>2047.9135939846808</v>
      </c>
      <c r="X83" s="110">
        <v>422.18980557040584</v>
      </c>
      <c r="Y83" s="110">
        <v>512.3342602182687</v>
      </c>
      <c r="Z83" s="110">
        <v>1128.02910707851</v>
      </c>
      <c r="AA83" s="110">
        <v>24731.163268140062</v>
      </c>
      <c r="AB83" s="110">
        <v>1904.8134925550628</v>
      </c>
      <c r="AC83" s="110">
        <v>0</v>
      </c>
      <c r="AD83" s="110">
        <v>9676.260612216991</v>
      </c>
    </row>
    <row r="84" spans="1:30" ht="15">
      <c r="A84" s="94">
        <v>78</v>
      </c>
      <c r="B84" s="95" t="s">
        <v>83</v>
      </c>
      <c r="C84" s="96">
        <v>0.014792079866151067</v>
      </c>
      <c r="D84" s="96">
        <v>0.4081921529955347</v>
      </c>
      <c r="E84" s="96">
        <v>0.16756416364730953</v>
      </c>
      <c r="F84" s="96">
        <v>0.007824474705728099</v>
      </c>
      <c r="G84" s="96">
        <v>0.004809734333506923</v>
      </c>
      <c r="H84" s="96">
        <v>0.001750673122735482</v>
      </c>
      <c r="I84" s="106">
        <v>6407.0068039950065</v>
      </c>
      <c r="J84" s="106">
        <v>164.68289687090711</v>
      </c>
      <c r="K84" s="106">
        <v>230.22547582573813</v>
      </c>
      <c r="L84" s="114">
        <v>69186.4548029266</v>
      </c>
      <c r="M84" s="114">
        <v>1058.571894797466</v>
      </c>
      <c r="N84" s="114">
        <v>8215.559071729958</v>
      </c>
      <c r="O84" s="96">
        <v>0.25778483420644444</v>
      </c>
      <c r="P84" s="96">
        <v>3.639008494541836</v>
      </c>
      <c r="Q84" s="96">
        <v>0.46241476191869824</v>
      </c>
      <c r="R84" s="96">
        <v>1.7788428473177442</v>
      </c>
      <c r="S84" s="120">
        <v>0.19566895431531506</v>
      </c>
      <c r="T84" s="96">
        <v>0.04773515467236384</v>
      </c>
      <c r="U84" s="120">
        <v>0</v>
      </c>
      <c r="V84" s="96">
        <v>0.06108332845561767</v>
      </c>
      <c r="W84" s="110">
        <v>2150.5198712854426</v>
      </c>
      <c r="X84" s="110">
        <v>529.0131100868804</v>
      </c>
      <c r="Y84" s="110">
        <v>514.1004671603297</v>
      </c>
      <c r="Z84" s="110">
        <v>1267.9946622135412</v>
      </c>
      <c r="AA84" s="110">
        <v>30797.084142727603</v>
      </c>
      <c r="AB84" s="110">
        <v>2190.4918573016057</v>
      </c>
      <c r="AC84" s="110">
        <v>0</v>
      </c>
      <c r="AD84" s="110">
        <v>7042.336866849331</v>
      </c>
    </row>
    <row r="85" spans="1:30" ht="15">
      <c r="A85" s="94">
        <v>79</v>
      </c>
      <c r="B85" s="95" t="s">
        <v>65</v>
      </c>
      <c r="C85" s="96">
        <v>0</v>
      </c>
      <c r="D85" s="96">
        <v>0.32305642091896364</v>
      </c>
      <c r="E85" s="96">
        <v>0.06993291447031037</v>
      </c>
      <c r="F85" s="96">
        <v>0.01171153571092172</v>
      </c>
      <c r="G85" s="96">
        <v>0.09944984981632589</v>
      </c>
      <c r="H85" s="96">
        <v>0.002322701282753472</v>
      </c>
      <c r="I85" s="106">
        <v>0</v>
      </c>
      <c r="J85" s="106">
        <v>585.6928063427202</v>
      </c>
      <c r="K85" s="106">
        <v>1603.6106194690265</v>
      </c>
      <c r="L85" s="114">
        <v>84274.2801823002</v>
      </c>
      <c r="M85" s="114">
        <v>1324.279245243307</v>
      </c>
      <c r="N85" s="114">
        <v>13919.901622108742</v>
      </c>
      <c r="O85" s="96">
        <v>0.3125484584433992</v>
      </c>
      <c r="P85" s="96">
        <v>3.937518873288482</v>
      </c>
      <c r="Q85" s="96">
        <v>0.3585918010354124</v>
      </c>
      <c r="R85" s="96">
        <v>0.9504948542233999</v>
      </c>
      <c r="S85" s="120">
        <v>0.17114808084160585</v>
      </c>
      <c r="T85" s="96">
        <v>0.022264359341971744</v>
      </c>
      <c r="U85" s="120">
        <v>0</v>
      </c>
      <c r="V85" s="96">
        <v>0.05375996713667389</v>
      </c>
      <c r="W85" s="110">
        <v>2598.8032292460016</v>
      </c>
      <c r="X85" s="110">
        <v>708.6712774593831</v>
      </c>
      <c r="Y85" s="110">
        <v>545.9565736492625</v>
      </c>
      <c r="Z85" s="110">
        <v>1696.6741574320074</v>
      </c>
      <c r="AA85" s="110">
        <v>36259.654371543984</v>
      </c>
      <c r="AB85" s="110">
        <v>3118.655287756598</v>
      </c>
      <c r="AC85" s="110">
        <v>0</v>
      </c>
      <c r="AD85" s="110">
        <v>19696.28613448036</v>
      </c>
    </row>
    <row r="86" spans="1:30" s="29" customFormat="1" ht="15">
      <c r="A86" s="94">
        <v>80</v>
      </c>
      <c r="B86" s="95" t="s">
        <v>66</v>
      </c>
      <c r="C86" s="96">
        <v>0.04043186339522546</v>
      </c>
      <c r="D86" s="96">
        <v>0.4170884449602122</v>
      </c>
      <c r="E86" s="96">
        <v>0.11932402188328912</v>
      </c>
      <c r="F86" s="96">
        <v>0.02066478779840849</v>
      </c>
      <c r="G86" s="96">
        <v>0.04858338859416446</v>
      </c>
      <c r="H86" s="96">
        <v>0.0022301889920424405</v>
      </c>
      <c r="I86" s="106">
        <v>1193.1217377042458</v>
      </c>
      <c r="J86" s="106">
        <v>443.0821383394064</v>
      </c>
      <c r="K86" s="106">
        <v>1273.949493756621</v>
      </c>
      <c r="L86" s="114">
        <v>65906.22613317288</v>
      </c>
      <c r="M86" s="114">
        <v>1352.2714336899217</v>
      </c>
      <c r="N86" s="114">
        <v>8836.091246980115</v>
      </c>
      <c r="O86" s="96">
        <v>0.2793002175920605</v>
      </c>
      <c r="P86" s="96">
        <v>2.1924025096410324</v>
      </c>
      <c r="Q86" s="96">
        <v>0.3276421185302033</v>
      </c>
      <c r="R86" s="96">
        <v>1.6078812716254405</v>
      </c>
      <c r="S86" s="120">
        <v>0.21773593281201076</v>
      </c>
      <c r="T86" s="96">
        <v>0.04292152021148839</v>
      </c>
      <c r="U86" s="120">
        <v>0</v>
      </c>
      <c r="V86" s="96">
        <v>0.06490703785467704</v>
      </c>
      <c r="W86" s="115">
        <v>2630.971400352493</v>
      </c>
      <c r="X86" s="115">
        <v>551.7498527094856</v>
      </c>
      <c r="Y86" s="115">
        <v>544.6159697289346</v>
      </c>
      <c r="Z86" s="115">
        <v>1824.8487422466542</v>
      </c>
      <c r="AA86" s="115">
        <v>30247.60047910034</v>
      </c>
      <c r="AB86" s="115">
        <v>1675.8459102073984</v>
      </c>
      <c r="AC86" s="115">
        <v>0</v>
      </c>
      <c r="AD86" s="115">
        <v>8593.929099624462</v>
      </c>
    </row>
    <row r="87" spans="1:30" ht="15">
      <c r="A87" s="94">
        <v>81</v>
      </c>
      <c r="B87" s="95" t="s">
        <v>67</v>
      </c>
      <c r="C87" s="96">
        <v>0.003631109052125255</v>
      </c>
      <c r="D87" s="96">
        <v>0.51583090689046</v>
      </c>
      <c r="E87" s="96">
        <v>0.1524193717533716</v>
      </c>
      <c r="F87" s="96">
        <v>0.015866415810558254</v>
      </c>
      <c r="G87" s="96">
        <v>0.0991129393400934</v>
      </c>
      <c r="H87" s="96">
        <v>0.004321417177559688</v>
      </c>
      <c r="I87" s="106">
        <v>4818.247061207945</v>
      </c>
      <c r="J87" s="106">
        <v>437.97720846090414</v>
      </c>
      <c r="K87" s="106">
        <v>1124.818653900473</v>
      </c>
      <c r="L87" s="114">
        <v>51305.24388320694</v>
      </c>
      <c r="M87" s="114">
        <v>1056.8913874780956</v>
      </c>
      <c r="N87" s="114">
        <v>5622.872871253406</v>
      </c>
      <c r="O87" s="96">
        <v>0.29545219383333104</v>
      </c>
      <c r="P87" s="96">
        <v>3.0472982670591406</v>
      </c>
      <c r="Q87" s="96">
        <v>0.5274000620828001</v>
      </c>
      <c r="R87" s="96">
        <v>1.7143323373135801</v>
      </c>
      <c r="S87" s="120">
        <v>0.17762727252161123</v>
      </c>
      <c r="T87" s="96">
        <v>0.03683319864752954</v>
      </c>
      <c r="U87" s="120">
        <v>0</v>
      </c>
      <c r="V87" s="96">
        <v>0.06761573491163585</v>
      </c>
      <c r="W87" s="110">
        <v>2130.7223999789117</v>
      </c>
      <c r="X87" s="110">
        <v>445.64188475418206</v>
      </c>
      <c r="Y87" s="110">
        <v>395.28346767870465</v>
      </c>
      <c r="Z87" s="110">
        <v>1024.6126209404213</v>
      </c>
      <c r="AA87" s="110">
        <v>27956.378086413308</v>
      </c>
      <c r="AB87" s="110">
        <v>1919.5345811895245</v>
      </c>
      <c r="AC87" s="110">
        <v>0</v>
      </c>
      <c r="AD87" s="110">
        <v>9702.676473653322</v>
      </c>
    </row>
    <row r="88" spans="1:30" ht="15" customHeight="1">
      <c r="A88" s="94">
        <v>82</v>
      </c>
      <c r="B88" s="95" t="s">
        <v>68</v>
      </c>
      <c r="C88" s="96">
        <v>0</v>
      </c>
      <c r="D88" s="96">
        <v>0.5541841630533513</v>
      </c>
      <c r="E88" s="96">
        <v>0.136491184500099</v>
      </c>
      <c r="F88" s="96">
        <v>0.008283503551650348</v>
      </c>
      <c r="G88" s="96">
        <v>0.0038544846079463855</v>
      </c>
      <c r="H88" s="96">
        <v>0.0008351926355341703</v>
      </c>
      <c r="I88" s="106">
        <v>0</v>
      </c>
      <c r="J88" s="106">
        <v>435.020000156782</v>
      </c>
      <c r="K88" s="106">
        <v>1261.7000007957117</v>
      </c>
      <c r="L88" s="114">
        <v>144038.32642804075</v>
      </c>
      <c r="M88" s="114">
        <v>2866.460035690805</v>
      </c>
      <c r="N88" s="114">
        <v>18870.919809276114</v>
      </c>
      <c r="O88" s="96">
        <v>0.36577876218163835</v>
      </c>
      <c r="P88" s="96">
        <v>3.6583426070503253</v>
      </c>
      <c r="Q88" s="96">
        <v>0.3789585831485779</v>
      </c>
      <c r="R88" s="96">
        <v>1.4921205755743234</v>
      </c>
      <c r="S88" s="120">
        <v>0.20226515929226443</v>
      </c>
      <c r="T88" s="96">
        <v>0.018831756082551897</v>
      </c>
      <c r="U88" s="120">
        <v>0</v>
      </c>
      <c r="V88" s="96">
        <v>0.06724846660167876</v>
      </c>
      <c r="W88" s="110">
        <v>1615.6460308740911</v>
      </c>
      <c r="X88" s="110">
        <v>443.8822882034217</v>
      </c>
      <c r="Y88" s="110">
        <v>405.2729881132598</v>
      </c>
      <c r="Z88" s="110">
        <v>1178.0327888835009</v>
      </c>
      <c r="AA88" s="110">
        <v>24236.881316052764</v>
      </c>
      <c r="AB88" s="110">
        <v>1712.285335267508</v>
      </c>
      <c r="AC88" s="110">
        <v>0</v>
      </c>
      <c r="AD88" s="110">
        <v>9254.497148415994</v>
      </c>
    </row>
    <row r="89" spans="1:30" ht="15">
      <c r="A89" s="94">
        <v>83</v>
      </c>
      <c r="B89" s="95" t="s">
        <v>69</v>
      </c>
      <c r="C89" s="96">
        <v>0.0027349471762466476</v>
      </c>
      <c r="D89" s="96">
        <v>0.2892463150744061</v>
      </c>
      <c r="E89" s="96">
        <v>0.18347143696176735</v>
      </c>
      <c r="F89" s="96">
        <v>0.009153050899029855</v>
      </c>
      <c r="G89" s="96">
        <v>0.04860634451135375</v>
      </c>
      <c r="H89" s="96">
        <v>0.001871652077922997</v>
      </c>
      <c r="I89" s="106">
        <v>6059.5777120680095</v>
      </c>
      <c r="J89" s="106">
        <v>248.39600778661597</v>
      </c>
      <c r="K89" s="106">
        <v>1026.6425458412307</v>
      </c>
      <c r="L89" s="114">
        <v>89384.09818322382</v>
      </c>
      <c r="M89" s="114">
        <v>1200.8465361978247</v>
      </c>
      <c r="N89" s="114">
        <v>13528.101539292466</v>
      </c>
      <c r="O89" s="96">
        <v>0.28902682726937046</v>
      </c>
      <c r="P89" s="96">
        <v>2.334068500648942</v>
      </c>
      <c r="Q89" s="96">
        <v>0.5585513734853436</v>
      </c>
      <c r="R89" s="96">
        <v>1.8958265578859204</v>
      </c>
      <c r="S89" s="120">
        <v>0.17452985483114</v>
      </c>
      <c r="T89" s="96">
        <v>0.03768616427787323</v>
      </c>
      <c r="U89" s="120">
        <v>0</v>
      </c>
      <c r="V89" s="96">
        <v>0.059748188516379655</v>
      </c>
      <c r="W89" s="110">
        <v>1902.7938406675207</v>
      </c>
      <c r="X89" s="110">
        <v>336.31360689635363</v>
      </c>
      <c r="Y89" s="110">
        <v>445.50668970620114</v>
      </c>
      <c r="Z89" s="110">
        <v>1038.0547957533654</v>
      </c>
      <c r="AA89" s="110">
        <v>24448.98957921232</v>
      </c>
      <c r="AB89" s="110">
        <v>2822.5468328885704</v>
      </c>
      <c r="AC89" s="110">
        <v>0</v>
      </c>
      <c r="AD89" s="110">
        <v>12012.791650965122</v>
      </c>
    </row>
    <row r="90" spans="1:30" ht="15">
      <c r="A90" s="94">
        <v>84</v>
      </c>
      <c r="B90" s="95" t="s">
        <v>70</v>
      </c>
      <c r="C90" s="96">
        <v>0.01284499267247544</v>
      </c>
      <c r="D90" s="96">
        <v>0.2704358066127891</v>
      </c>
      <c r="E90" s="96">
        <v>0.23268280269920372</v>
      </c>
      <c r="F90" s="96">
        <v>0.01115381114861037</v>
      </c>
      <c r="G90" s="96">
        <v>0.057208556765561934</v>
      </c>
      <c r="H90" s="96">
        <v>0.0033136384827844967</v>
      </c>
      <c r="I90" s="106">
        <v>1021.0960884968549</v>
      </c>
      <c r="J90" s="106">
        <v>650.8389738834801</v>
      </c>
      <c r="K90" s="106">
        <v>3025.752849798838</v>
      </c>
      <c r="L90" s="114">
        <v>82818.37601998335</v>
      </c>
      <c r="M90" s="114">
        <v>1789.1316883116883</v>
      </c>
      <c r="N90" s="114">
        <v>31359.48878923767</v>
      </c>
      <c r="O90" s="96">
        <v>0.32517504152922755</v>
      </c>
      <c r="P90" s="96">
        <v>2.2567501059054798</v>
      </c>
      <c r="Q90" s="96">
        <v>0.5579510026512069</v>
      </c>
      <c r="R90" s="96">
        <v>1.8267253073638816</v>
      </c>
      <c r="S90" s="120">
        <v>0.1890886416967724</v>
      </c>
      <c r="T90" s="96">
        <v>0.03973478411941379</v>
      </c>
      <c r="U90" s="120">
        <v>0</v>
      </c>
      <c r="V90" s="96">
        <v>0.06176312394986982</v>
      </c>
      <c r="W90" s="110">
        <v>2465.683967387327</v>
      </c>
      <c r="X90" s="110">
        <v>567.0604069707847</v>
      </c>
      <c r="Y90" s="110">
        <v>625.0228200263433</v>
      </c>
      <c r="Z90" s="110">
        <v>1482.0382852565856</v>
      </c>
      <c r="AA90" s="110">
        <v>34203.05444266001</v>
      </c>
      <c r="AB90" s="110">
        <v>2163.919501677048</v>
      </c>
      <c r="AC90" s="110">
        <v>0</v>
      </c>
      <c r="AD90" s="110">
        <v>12809.52934648582</v>
      </c>
    </row>
    <row r="91" spans="1:30" ht="28.5">
      <c r="A91" s="92">
        <v>85</v>
      </c>
      <c r="B91" s="102" t="s">
        <v>123</v>
      </c>
      <c r="C91" s="66">
        <v>0.005185820945996663</v>
      </c>
      <c r="D91" s="66">
        <v>0.5165260713976131</v>
      </c>
      <c r="E91" s="66">
        <v>0.16122001579023237</v>
      </c>
      <c r="F91" s="66">
        <v>0.016973934817107236</v>
      </c>
      <c r="G91" s="66">
        <v>0.05177427037972264</v>
      </c>
      <c r="H91" s="66">
        <v>0.003056028206113703</v>
      </c>
      <c r="I91" s="42">
        <v>3151.2978584324223</v>
      </c>
      <c r="J91" s="42">
        <v>608.6759139375655</v>
      </c>
      <c r="K91" s="42">
        <v>1923.193585400995</v>
      </c>
      <c r="L91" s="47">
        <v>106033.19179671527</v>
      </c>
      <c r="M91" s="47">
        <v>2212.4461370580534</v>
      </c>
      <c r="N91" s="47">
        <v>18353.78607648426</v>
      </c>
      <c r="O91" s="66">
        <v>0.2898174851008652</v>
      </c>
      <c r="P91" s="66">
        <v>3.3316929890685283</v>
      </c>
      <c r="Q91" s="66">
        <v>0.3935186475000418</v>
      </c>
      <c r="R91" s="66">
        <v>1.5968897085922655</v>
      </c>
      <c r="S91" s="119">
        <v>0.19877861720427198</v>
      </c>
      <c r="T91" s="66">
        <v>0.02662732302725266</v>
      </c>
      <c r="U91" s="119">
        <v>0.014049404552007075</v>
      </c>
      <c r="V91" s="66">
        <v>0.06292939238912314</v>
      </c>
      <c r="W91" s="47">
        <v>3344.56863289024</v>
      </c>
      <c r="X91" s="47">
        <v>768.1829131066543</v>
      </c>
      <c r="Y91" s="47">
        <v>828.7439043631289</v>
      </c>
      <c r="Z91" s="47">
        <v>1830.9386140224756</v>
      </c>
      <c r="AA91" s="47">
        <v>43449.381534171225</v>
      </c>
      <c r="AB91" s="47">
        <v>3188.261854511321</v>
      </c>
      <c r="AC91" s="47">
        <v>4230.2497677053825</v>
      </c>
      <c r="AD91" s="47">
        <v>14459.169158961256</v>
      </c>
    </row>
    <row r="92" spans="1:30" ht="30">
      <c r="A92" s="94">
        <v>86</v>
      </c>
      <c r="B92" s="95" t="s">
        <v>71</v>
      </c>
      <c r="C92" s="96">
        <v>0.0002677950877836466</v>
      </c>
      <c r="D92" s="96">
        <v>0.6830327324789593</v>
      </c>
      <c r="E92" s="96">
        <v>0.199393761937461</v>
      </c>
      <c r="F92" s="96">
        <v>0.016638723586495208</v>
      </c>
      <c r="G92" s="96">
        <v>0</v>
      </c>
      <c r="H92" s="96">
        <v>0.00339797580257771</v>
      </c>
      <c r="I92" s="106">
        <v>5336.147859922179</v>
      </c>
      <c r="J92" s="106">
        <v>666.3939594110747</v>
      </c>
      <c r="K92" s="106">
        <v>1976.7810363929011</v>
      </c>
      <c r="L92" s="114">
        <v>139597.82208166333</v>
      </c>
      <c r="M92" s="114">
        <v>0</v>
      </c>
      <c r="N92" s="114">
        <v>22886.929162833487</v>
      </c>
      <c r="O92" s="96">
        <v>0.29391153689359967</v>
      </c>
      <c r="P92" s="96">
        <v>2.413072768039136</v>
      </c>
      <c r="Q92" s="96">
        <v>0.6088300040766409</v>
      </c>
      <c r="R92" s="96">
        <v>1.9796392172849573</v>
      </c>
      <c r="S92" s="120">
        <v>0.21788524256013045</v>
      </c>
      <c r="T92" s="96">
        <v>0.04097024052181003</v>
      </c>
      <c r="U92" s="120">
        <v>0.08994088870770485</v>
      </c>
      <c r="V92" s="96">
        <v>0.06065837749694252</v>
      </c>
      <c r="W92" s="110">
        <v>3269.9753039329235</v>
      </c>
      <c r="X92" s="110">
        <v>1204.9486697467212</v>
      </c>
      <c r="Y92" s="110">
        <v>1080.990383070186</v>
      </c>
      <c r="Z92" s="110">
        <v>2406.6138871985595</v>
      </c>
      <c r="AA92" s="110">
        <v>54959.51617248783</v>
      </c>
      <c r="AB92" s="110">
        <v>3234.7648756218905</v>
      </c>
      <c r="AC92" s="110">
        <v>4230.2497677053825</v>
      </c>
      <c r="AD92" s="110">
        <v>15622.733408380658</v>
      </c>
    </row>
    <row r="93" spans="1:30" ht="15">
      <c r="A93" s="94">
        <v>87</v>
      </c>
      <c r="B93" s="95" t="s">
        <v>84</v>
      </c>
      <c r="C93" s="96">
        <v>0.0701356464082805</v>
      </c>
      <c r="D93" s="96">
        <v>0.5442369256855079</v>
      </c>
      <c r="E93" s="96">
        <v>0.3663275506459654</v>
      </c>
      <c r="F93" s="96">
        <v>0.027660732136304395</v>
      </c>
      <c r="G93" s="96">
        <v>0.10488871173872882</v>
      </c>
      <c r="H93" s="96">
        <v>0.005042452770501968</v>
      </c>
      <c r="I93" s="106">
        <v>3150.7558973433765</v>
      </c>
      <c r="J93" s="106">
        <v>1198.7956952372094</v>
      </c>
      <c r="K93" s="106">
        <v>3156.280470112779</v>
      </c>
      <c r="L93" s="114">
        <v>135683.6944190302</v>
      </c>
      <c r="M93" s="114">
        <v>3329.8963416473143</v>
      </c>
      <c r="N93" s="114">
        <v>24487.272898368883</v>
      </c>
      <c r="O93" s="96">
        <v>0.30050606249825257</v>
      </c>
      <c r="P93" s="96">
        <v>2.759304995076065</v>
      </c>
      <c r="Q93" s="96">
        <v>0.061932854298113994</v>
      </c>
      <c r="R93" s="96">
        <v>1.4643845702196665</v>
      </c>
      <c r="S93" s="120">
        <v>0.21010136782883965</v>
      </c>
      <c r="T93" s="96">
        <v>0.0008667368754601627</v>
      </c>
      <c r="U93" s="120">
        <v>0</v>
      </c>
      <c r="V93" s="96">
        <v>0.06014656862288247</v>
      </c>
      <c r="W93" s="110">
        <v>5085.222284249266</v>
      </c>
      <c r="X93" s="110">
        <v>1067.8515951146799</v>
      </c>
      <c r="Y93" s="110">
        <v>1206.479885634029</v>
      </c>
      <c r="Z93" s="110">
        <v>3042.9783169028874</v>
      </c>
      <c r="AA93" s="110">
        <v>61796.0768730316</v>
      </c>
      <c r="AB93" s="110">
        <v>13267.043010752688</v>
      </c>
      <c r="AC93" s="110">
        <v>0</v>
      </c>
      <c r="AD93" s="110">
        <v>19956.48453075771</v>
      </c>
    </row>
    <row r="94" spans="1:30" ht="15">
      <c r="A94" s="94">
        <v>88</v>
      </c>
      <c r="B94" s="95" t="s">
        <v>72</v>
      </c>
      <c r="C94" s="96">
        <v>0</v>
      </c>
      <c r="D94" s="96">
        <v>0.3593619103705117</v>
      </c>
      <c r="E94" s="96">
        <v>0.1257983377984954</v>
      </c>
      <c r="F94" s="96">
        <v>0.013818501530320248</v>
      </c>
      <c r="G94" s="96">
        <v>0.06485094929621857</v>
      </c>
      <c r="H94" s="96">
        <v>0.0023296948483365544</v>
      </c>
      <c r="I94" s="106">
        <v>0</v>
      </c>
      <c r="J94" s="106">
        <v>525.5538695233204</v>
      </c>
      <c r="K94" s="106">
        <v>1409.8754584490616</v>
      </c>
      <c r="L94" s="114">
        <v>89456.18945078031</v>
      </c>
      <c r="M94" s="114">
        <v>1384.2504436521767</v>
      </c>
      <c r="N94" s="114">
        <v>12617.058299955495</v>
      </c>
      <c r="O94" s="96">
        <v>0.2480853136287047</v>
      </c>
      <c r="P94" s="96">
        <v>3.795272862702822</v>
      </c>
      <c r="Q94" s="96">
        <v>0.23161657039297492</v>
      </c>
      <c r="R94" s="96">
        <v>1.3268776553076442</v>
      </c>
      <c r="S94" s="120">
        <v>0.1938003208651475</v>
      </c>
      <c r="T94" s="96">
        <v>0.005905871068234775</v>
      </c>
      <c r="U94" s="120">
        <v>0</v>
      </c>
      <c r="V94" s="96">
        <v>0.060342595697181395</v>
      </c>
      <c r="W94" s="110">
        <v>3071.149637416946</v>
      </c>
      <c r="X94" s="110">
        <v>536.3366622284194</v>
      </c>
      <c r="Y94" s="110">
        <v>707.9176407261066</v>
      </c>
      <c r="Z94" s="110">
        <v>1368.998000829256</v>
      </c>
      <c r="AA94" s="110">
        <v>32029.37779055284</v>
      </c>
      <c r="AB94" s="110">
        <v>2364.7373338124326</v>
      </c>
      <c r="AC94" s="110">
        <v>0</v>
      </c>
      <c r="AD94" s="110">
        <v>9583.710330578513</v>
      </c>
    </row>
    <row r="95" spans="1:30" ht="15">
      <c r="A95" s="94">
        <v>89</v>
      </c>
      <c r="B95" s="95" t="s">
        <v>73</v>
      </c>
      <c r="C95" s="96">
        <v>0.00010490411763648025</v>
      </c>
      <c r="D95" s="96">
        <v>0.42979366858691154</v>
      </c>
      <c r="E95" s="96">
        <v>0.16716621008398325</v>
      </c>
      <c r="F95" s="96">
        <v>0.01803526576708888</v>
      </c>
      <c r="G95" s="96">
        <v>0.06391133503977364</v>
      </c>
      <c r="H95" s="96">
        <v>0.00425161402478135</v>
      </c>
      <c r="I95" s="106">
        <v>2847.307142857143</v>
      </c>
      <c r="J95" s="106">
        <v>517.4522457120343</v>
      </c>
      <c r="K95" s="106">
        <v>2081.7943763111184</v>
      </c>
      <c r="L95" s="114">
        <v>87072.77464788733</v>
      </c>
      <c r="M95" s="114">
        <v>2326.854876719074</v>
      </c>
      <c r="N95" s="114">
        <v>17786.279344377865</v>
      </c>
      <c r="O95" s="96">
        <v>0.3448982618299812</v>
      </c>
      <c r="P95" s="96">
        <v>2.5764587488038506</v>
      </c>
      <c r="Q95" s="96">
        <v>0.5556219570588856</v>
      </c>
      <c r="R95" s="96">
        <v>1.8311380258537941</v>
      </c>
      <c r="S95" s="120">
        <v>0.18064750319280562</v>
      </c>
      <c r="T95" s="96">
        <v>0.03625079405131065</v>
      </c>
      <c r="U95" s="120">
        <v>0</v>
      </c>
      <c r="V95" s="96">
        <v>0.06224772039950095</v>
      </c>
      <c r="W95" s="110">
        <v>2708.2247899339427</v>
      </c>
      <c r="X95" s="110">
        <v>827.9941018450455</v>
      </c>
      <c r="Y95" s="110">
        <v>720.4091862140396</v>
      </c>
      <c r="Z95" s="110">
        <v>1569.2664792570877</v>
      </c>
      <c r="AA95" s="110">
        <v>37235.46496601973</v>
      </c>
      <c r="AB95" s="110">
        <v>2674.6541498758497</v>
      </c>
      <c r="AC95" s="110">
        <v>0</v>
      </c>
      <c r="AD95" s="110">
        <v>17559.049863695625</v>
      </c>
    </row>
    <row r="96" spans="1:30" ht="15" customHeight="1">
      <c r="A96" s="94">
        <v>90</v>
      </c>
      <c r="B96" s="95" t="s">
        <v>74</v>
      </c>
      <c r="C96" s="96">
        <v>0.0014993378338291822</v>
      </c>
      <c r="D96" s="96">
        <v>0.709629894413353</v>
      </c>
      <c r="E96" s="96">
        <v>0.17356945421868736</v>
      </c>
      <c r="F96" s="96">
        <v>0.014772449419068648</v>
      </c>
      <c r="G96" s="96">
        <v>0.007675418182450052</v>
      </c>
      <c r="H96" s="96">
        <v>0.0017165432319418536</v>
      </c>
      <c r="I96" s="106">
        <v>1535.5951986754967</v>
      </c>
      <c r="J96" s="106">
        <v>187.88508083205508</v>
      </c>
      <c r="K96" s="106">
        <v>714.5330191714995</v>
      </c>
      <c r="L96" s="114">
        <v>69877.60393211225</v>
      </c>
      <c r="M96" s="114">
        <v>1195.8441138421733</v>
      </c>
      <c r="N96" s="114">
        <v>8697.59291395517</v>
      </c>
      <c r="O96" s="96">
        <v>0.27933760793869306</v>
      </c>
      <c r="P96" s="96">
        <v>4.956186521987716</v>
      </c>
      <c r="Q96" s="96">
        <v>0.4458644051992158</v>
      </c>
      <c r="R96" s="96">
        <v>1.5598960058696074</v>
      </c>
      <c r="S96" s="120">
        <v>0.1958686994353693</v>
      </c>
      <c r="T96" s="96">
        <v>0.04094492826171774</v>
      </c>
      <c r="U96" s="120">
        <v>0</v>
      </c>
      <c r="V96" s="96">
        <v>0.06893107873666027</v>
      </c>
      <c r="W96" s="115">
        <v>2946.8942825895033</v>
      </c>
      <c r="X96" s="115">
        <v>465.1279010872579</v>
      </c>
      <c r="Y96" s="115">
        <v>627.6960924600991</v>
      </c>
      <c r="Z96" s="115">
        <v>1359.3946618928776</v>
      </c>
      <c r="AA96" s="115">
        <v>33073.663428170534</v>
      </c>
      <c r="AB96" s="115">
        <v>3493.0585221143474</v>
      </c>
      <c r="AC96" s="115">
        <v>0</v>
      </c>
      <c r="AD96" s="115">
        <v>9128.03896265708</v>
      </c>
    </row>
    <row r="97" spans="1:30" ht="12" customHeight="1">
      <c r="A97" s="94">
        <v>91</v>
      </c>
      <c r="B97" s="95" t="s">
        <v>75</v>
      </c>
      <c r="C97" s="96">
        <v>0.05226690354983088</v>
      </c>
      <c r="D97" s="96">
        <v>0.80860295876183</v>
      </c>
      <c r="E97" s="96">
        <v>0.18060063548464245</v>
      </c>
      <c r="F97" s="96">
        <v>0.03672827906658922</v>
      </c>
      <c r="G97" s="96">
        <v>0.13026751853496873</v>
      </c>
      <c r="H97" s="96">
        <v>0.005753527623082442</v>
      </c>
      <c r="I97" s="106">
        <v>2882.781932278729</v>
      </c>
      <c r="J97" s="106">
        <v>1094.3424937676934</v>
      </c>
      <c r="K97" s="106">
        <v>4464.15675368899</v>
      </c>
      <c r="L97" s="114">
        <v>125835.81711627907</v>
      </c>
      <c r="M97" s="114">
        <v>3344.3937263953</v>
      </c>
      <c r="N97" s="114">
        <v>35994.52375296912</v>
      </c>
      <c r="O97" s="96">
        <v>0.2794196278277631</v>
      </c>
      <c r="P97" s="96">
        <v>4.826390034920027</v>
      </c>
      <c r="Q97" s="96">
        <v>0.24314636706295506</v>
      </c>
      <c r="R97" s="96">
        <v>1.1465188891602691</v>
      </c>
      <c r="S97" s="120">
        <v>0.22909254137264093</v>
      </c>
      <c r="T97" s="96">
        <v>0.15981358382456812</v>
      </c>
      <c r="U97" s="120">
        <v>0</v>
      </c>
      <c r="V97" s="96">
        <v>0.08504907947111671</v>
      </c>
      <c r="W97" s="110">
        <v>7348.778709631694</v>
      </c>
      <c r="X97" s="110">
        <v>1045.2680713128038</v>
      </c>
      <c r="Y97" s="110">
        <v>1150.127518053972</v>
      </c>
      <c r="Z97" s="110">
        <v>2985.798295765322</v>
      </c>
      <c r="AA97" s="110">
        <v>65628.8482927532</v>
      </c>
      <c r="AB97" s="110">
        <v>3446.19677819083</v>
      </c>
      <c r="AC97" s="110">
        <v>0</v>
      </c>
      <c r="AD97" s="110">
        <v>31401.584756286866</v>
      </c>
    </row>
    <row r="98" spans="1:30" ht="15">
      <c r="A98" s="94">
        <v>92</v>
      </c>
      <c r="B98" s="111" t="s">
        <v>76</v>
      </c>
      <c r="C98" s="112">
        <v>0.0008352264448699242</v>
      </c>
      <c r="D98" s="112">
        <v>0.756803401649521</v>
      </c>
      <c r="E98" s="112">
        <v>0.08646953680844995</v>
      </c>
      <c r="F98" s="112">
        <v>0.02110229369188558</v>
      </c>
      <c r="G98" s="112">
        <v>0.09896715118009083</v>
      </c>
      <c r="H98" s="112">
        <v>0.001943389295557293</v>
      </c>
      <c r="I98" s="113">
        <v>4699.07371007371</v>
      </c>
      <c r="J98" s="113">
        <v>1033.96913648874</v>
      </c>
      <c r="K98" s="106">
        <v>2611.3863679513956</v>
      </c>
      <c r="L98" s="114">
        <v>149478.60838276768</v>
      </c>
      <c r="M98" s="114">
        <v>3169.6311325840834</v>
      </c>
      <c r="N98" s="114">
        <v>30089.370644139388</v>
      </c>
      <c r="O98" s="96">
        <v>0.2884087471629513</v>
      </c>
      <c r="P98" s="96">
        <v>3.0796074493903434</v>
      </c>
      <c r="Q98" s="96">
        <v>0.37021999586673326</v>
      </c>
      <c r="R98" s="96">
        <v>1.4137747515924965</v>
      </c>
      <c r="S98" s="120">
        <v>0.2213565527823652</v>
      </c>
      <c r="T98" s="96">
        <v>0.016331890347724785</v>
      </c>
      <c r="U98" s="120">
        <v>0</v>
      </c>
      <c r="V98" s="96">
        <v>0.06873659203011066</v>
      </c>
      <c r="W98" s="110">
        <v>4741.054198875057</v>
      </c>
      <c r="X98" s="110">
        <v>1414.2535131722805</v>
      </c>
      <c r="Y98" s="110">
        <v>898.1056809761399</v>
      </c>
      <c r="Z98" s="110">
        <v>2388.136305541326</v>
      </c>
      <c r="AA98" s="110">
        <v>63243.86305500934</v>
      </c>
      <c r="AB98" s="110">
        <v>4678.227771556551</v>
      </c>
      <c r="AC98" s="110">
        <v>0</v>
      </c>
      <c r="AD98" s="110">
        <v>19849.671322903363</v>
      </c>
    </row>
    <row r="99" spans="1:30" ht="30">
      <c r="A99" s="94">
        <v>93</v>
      </c>
      <c r="B99" s="95" t="s">
        <v>77</v>
      </c>
      <c r="C99" s="96">
        <v>0.0017698049602696846</v>
      </c>
      <c r="D99" s="96">
        <v>0.2809234288466169</v>
      </c>
      <c r="E99" s="96">
        <v>0.1049121117264628</v>
      </c>
      <c r="F99" s="96">
        <v>0.012978569708644354</v>
      </c>
      <c r="G99" s="96">
        <v>0.022381411028172406</v>
      </c>
      <c r="H99" s="96">
        <v>0.004436551890199855</v>
      </c>
      <c r="I99" s="106">
        <v>12909.020408163266</v>
      </c>
      <c r="J99" s="106">
        <v>541.3092549338934</v>
      </c>
      <c r="K99" s="106">
        <v>2439.687342207941</v>
      </c>
      <c r="L99" s="114">
        <v>96824.62059369202</v>
      </c>
      <c r="M99" s="114">
        <v>959.6430876815492</v>
      </c>
      <c r="N99" s="114">
        <v>7266.87381275441</v>
      </c>
      <c r="O99" s="96">
        <v>0.36251816870903064</v>
      </c>
      <c r="P99" s="96">
        <v>1.840017694742708</v>
      </c>
      <c r="Q99" s="96">
        <v>0.2567576107501307</v>
      </c>
      <c r="R99" s="96">
        <v>2.008077535145321</v>
      </c>
      <c r="S99" s="120">
        <v>0.17192625658525937</v>
      </c>
      <c r="T99" s="96">
        <v>0</v>
      </c>
      <c r="U99" s="120">
        <v>0</v>
      </c>
      <c r="V99" s="96">
        <v>0.06299443305010255</v>
      </c>
      <c r="W99" s="110">
        <v>2718.914169347554</v>
      </c>
      <c r="X99" s="110">
        <v>381.31759497188386</v>
      </c>
      <c r="Y99" s="110">
        <v>869.6380560279244</v>
      </c>
      <c r="Z99" s="110">
        <v>1545.9465056132199</v>
      </c>
      <c r="AA99" s="110">
        <v>30998.96625008354</v>
      </c>
      <c r="AB99" s="110">
        <v>0</v>
      </c>
      <c r="AC99" s="110">
        <v>0</v>
      </c>
      <c r="AD99" s="110">
        <v>12314.659370725034</v>
      </c>
    </row>
    <row r="100" spans="1:30" ht="30">
      <c r="A100" s="94">
        <v>94</v>
      </c>
      <c r="B100" s="95" t="s">
        <v>78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106">
        <v>0</v>
      </c>
      <c r="J100" s="106">
        <v>0</v>
      </c>
      <c r="K100" s="106">
        <v>0</v>
      </c>
      <c r="L100" s="114">
        <v>0</v>
      </c>
      <c r="M100" s="114">
        <v>0</v>
      </c>
      <c r="N100" s="114">
        <v>0</v>
      </c>
      <c r="O100" s="96">
        <v>0.18671986095749724</v>
      </c>
      <c r="P100" s="96">
        <v>4.960084531521567</v>
      </c>
      <c r="Q100" s="96">
        <v>0.34590772633907413</v>
      </c>
      <c r="R100" s="96">
        <v>1.3100608310949597</v>
      </c>
      <c r="S100" s="120">
        <v>0.23184942328961922</v>
      </c>
      <c r="T100" s="96">
        <v>0</v>
      </c>
      <c r="U100" s="120">
        <v>0</v>
      </c>
      <c r="V100" s="96">
        <v>0.013449992099857798</v>
      </c>
      <c r="W100" s="110">
        <v>5329.591284112545</v>
      </c>
      <c r="X100" s="110">
        <v>1592.4405528412553</v>
      </c>
      <c r="Y100" s="110">
        <v>2054.666438277949</v>
      </c>
      <c r="Z100" s="110">
        <v>4590.695270687914</v>
      </c>
      <c r="AA100" s="110">
        <v>116286.72987477639</v>
      </c>
      <c r="AB100" s="110">
        <v>0</v>
      </c>
      <c r="AC100" s="110">
        <v>0</v>
      </c>
      <c r="AD100" s="110">
        <v>43029.8046989721</v>
      </c>
    </row>
  </sheetData>
  <sheetProtection/>
  <mergeCells count="8">
    <mergeCell ref="A6:B6"/>
    <mergeCell ref="C3:H3"/>
    <mergeCell ref="I3:N3"/>
    <mergeCell ref="O3:V3"/>
    <mergeCell ref="W3:AD3"/>
    <mergeCell ref="C2:N2"/>
    <mergeCell ref="A5:B5"/>
    <mergeCell ref="A3:B4"/>
  </mergeCells>
  <printOptions/>
  <pageMargins left="0.5905511811023623" right="0" top="0" bottom="0" header="0" footer="0"/>
  <pageSetup fitToHeight="2" fitToWidth="2" horizontalDpi="300" verticalDpi="300" orientation="landscape" paperSize="9" scale="60" r:id="rId1"/>
  <rowBreaks count="1" manualBreakCount="1">
    <brk id="53" max="29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Титова Ирина Анатольевна</cp:lastModifiedBy>
  <cp:lastPrinted>2017-06-21T12:31:20Z</cp:lastPrinted>
  <dcterms:created xsi:type="dcterms:W3CDTF">2010-10-11T05:50:53Z</dcterms:created>
  <dcterms:modified xsi:type="dcterms:W3CDTF">2017-06-21T12:31:24Z</dcterms:modified>
  <cp:category/>
  <cp:version/>
  <cp:contentType/>
  <cp:contentStatus/>
</cp:coreProperties>
</file>